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8980C6C3-33E0-406C-99D0-93815DCBF746}" xr6:coauthVersionLast="47" xr6:coauthVersionMax="47" xr10:uidLastSave="{00000000-0000-0000-0000-000000000000}"/>
  <bookViews>
    <workbookView xWindow="-120" yWindow="-120" windowWidth="29040" windowHeight="1584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32" l="1"/>
  <c r="E76" i="32"/>
  <c r="E78" i="32" s="1"/>
  <c r="E45" i="32"/>
  <c r="E22" i="32"/>
  <c r="E21" i="32"/>
  <c r="E20" i="32"/>
  <c r="E89" i="32" l="1"/>
  <c r="E92" i="32" s="1"/>
  <c r="G110" i="32" s="1"/>
  <c r="E90" i="32"/>
  <c r="E91" i="32"/>
  <c r="E88" i="32"/>
  <c r="E82" i="32"/>
  <c r="E85" i="32" s="1"/>
  <c r="G109" i="32" s="1"/>
  <c r="E83" i="32"/>
  <c r="E84" i="32"/>
  <c r="E81" i="32"/>
  <c r="E68" i="32"/>
  <c r="E69" i="32"/>
  <c r="G108" i="32" s="1"/>
  <c r="E70" i="32"/>
  <c r="E71" i="32"/>
  <c r="E72" i="32"/>
  <c r="E73" i="32"/>
  <c r="E74" i="32"/>
  <c r="E75" i="32"/>
  <c r="E67" i="32"/>
  <c r="E59" i="32"/>
  <c r="E60" i="32"/>
  <c r="E61" i="32"/>
  <c r="E62" i="32"/>
  <c r="E63" i="32"/>
  <c r="E58" i="32"/>
  <c r="E64" i="32" s="1"/>
  <c r="G107" i="32" s="1"/>
  <c r="E41" i="32"/>
  <c r="E42" i="32"/>
  <c r="E43" i="32"/>
  <c r="E44" i="32"/>
  <c r="E46" i="32"/>
  <c r="E47" i="32"/>
  <c r="E48" i="32"/>
  <c r="E49" i="32"/>
  <c r="E50" i="32"/>
  <c r="E51" i="32"/>
  <c r="E52" i="32"/>
  <c r="E53" i="32"/>
  <c r="E54" i="32"/>
  <c r="E40" i="32"/>
  <c r="E27" i="32"/>
  <c r="E28" i="32"/>
  <c r="E29" i="32"/>
  <c r="E30" i="32"/>
  <c r="E31" i="32"/>
  <c r="E32" i="32"/>
  <c r="E33" i="32"/>
  <c r="E34" i="32"/>
  <c r="E35" i="32"/>
  <c r="E36" i="32"/>
  <c r="E26" i="32"/>
  <c r="E6" i="32"/>
  <c r="E7" i="32"/>
  <c r="E8" i="32"/>
  <c r="E9" i="32"/>
  <c r="E10" i="32"/>
  <c r="E11" i="32"/>
  <c r="E12" i="32"/>
  <c r="E13" i="32"/>
  <c r="E14" i="32"/>
  <c r="E15" i="32"/>
  <c r="E16" i="32"/>
  <c r="E17" i="32"/>
  <c r="E18" i="32"/>
  <c r="E19" i="32"/>
  <c r="E5" i="32"/>
  <c r="F114" i="32"/>
  <c r="E55" i="32" l="1"/>
  <c r="E37" i="32"/>
  <c r="G105" i="32" s="1"/>
  <c r="E23" i="32"/>
  <c r="G104" i="32" s="1"/>
  <c r="G106" i="32"/>
  <c r="G116" i="32" l="1"/>
</calcChain>
</file>

<file path=xl/sharedStrings.xml><?xml version="1.0" encoding="utf-8"?>
<sst xmlns="http://schemas.openxmlformats.org/spreadsheetml/2006/main" count="353" uniqueCount="310">
  <si>
    <t xml:space="preserve">
</t>
  </si>
  <si>
    <t>PER</t>
  </si>
  <si>
    <t>Obligatoire</t>
  </si>
  <si>
    <t>No.</t>
  </si>
  <si>
    <t>Mesure</t>
  </si>
  <si>
    <t>Points possibles</t>
  </si>
  <si>
    <t>Exigences en détail</t>
  </si>
  <si>
    <t>Rempli, si</t>
  </si>
  <si>
    <t>Non rempli, si</t>
  </si>
  <si>
    <t>Réduction de la dérive - haies ou filets latéraux ou filets anti-insectes</t>
  </si>
  <si>
    <t>Réduction de la dérive – haies ou filets latéraux ou filets anti-insectes</t>
  </si>
  <si>
    <t>Réduction de la dérive et du ruissellement – Bandes tampons</t>
  </si>
  <si>
    <t>Réduction des apports de PPh</t>
  </si>
  <si>
    <t>Mesure préventive d'hygiène sur le terrain – Fruits</t>
  </si>
  <si>
    <t>Mesure préventive d'hygiène sur le terrain</t>
  </si>
  <si>
    <t>Station météorologique</t>
  </si>
  <si>
    <r>
      <t>PPh</t>
    </r>
    <r>
      <rPr>
        <sz val="14"/>
        <color theme="8"/>
        <rFont val="Calibri"/>
        <family val="2"/>
      </rPr>
      <t xml:space="preserve"> :</t>
    </r>
    <r>
      <rPr>
        <sz val="14"/>
        <color theme="1"/>
        <rFont val="Calibri"/>
        <family val="2"/>
      </rPr>
      <t xml:space="preserve"> à potentiel de risque particulier</t>
    </r>
  </si>
  <si>
    <t>Campagnols</t>
  </si>
  <si>
    <t>Outil d’autocontrôle – Produits phytosanitaires
et protection des eaux
(Bonnes pratiques agricoles)</t>
  </si>
  <si>
    <t>L'outil d'autocontrôle et la plateforme d'apprentissage sont utilisés pour examiner de manière critique les bonnes pratiques professionnelles. Tous les modules doivent être suivis au moins tous les 4 ans.</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</si>
  <si>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</si>
  <si>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</si>
  <si>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</si>
  <si>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</si>
  <si>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</si>
  <si>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</si>
  <si>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</si>
  <si>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Augmentation de l'activité microbienne
de la faune du sol</t>
  </si>
  <si>
    <t>Culture dérobée sur une surface de reconstitution</t>
  </si>
  <si>
    <t>Engrais de ferme</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</si>
  <si>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</si>
  <si>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</si>
  <si>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</si>
  <si>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</si>
  <si>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</si>
  <si>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</si>
  <si>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</si>
  <si>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</si>
  <si>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</si>
  <si>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</si>
  <si>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Projet de mise en réseau</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</si>
  <si>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</si>
  <si>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</si>
  <si>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</si>
  <si>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</si>
  <si>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</si>
  <si>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</si>
  <si>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</si>
  <si>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</si>
  <si>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</si>
  <si>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</si>
  <si>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</si>
  <si>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</si>
  <si>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</si>
  <si>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</si>
  <si>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</si>
  <si>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</si>
  <si>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</si>
  <si>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</si>
  <si>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</si>
  <si>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</si>
  <si>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</si>
  <si>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</si>
  <si>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</si>
  <si>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</si>
  <si>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</si>
  <si>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</si>
  <si>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</si>
  <si>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</si>
  <si>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</si>
  <si>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</si>
  <si>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</si>
  <si>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</si>
  <si>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</si>
  <si>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</si>
  <si>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</si>
  <si>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</si>
  <si>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</si>
  <si>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</si>
  <si>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</si>
  <si>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</si>
  <si>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</si>
  <si>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</si>
  <si>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</si>
  <si>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</si>
  <si>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</si>
  <si>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</si>
  <si>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</si>
  <si>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</si>
  <si>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</si>
  <si>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</si>
  <si>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</si>
  <si>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</si>
  <si>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</si>
  <si>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</si>
  <si>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</si>
  <si>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</si>
  <si>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</si>
  <si>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</si>
  <si>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</si>
  <si>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</si>
  <si>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</si>
  <si>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</si>
  <si>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4.1 et 4.6).</t>
    </r>
  </si>
  <si>
    <t>Les vergers de pruniers sont irriguées selon les besoins. Les besoins en eau sont déterminés à l'aide de sondes de sol ou alors l'arrosage se fait par commande automatique (non cumulable avec 4.6).</t>
  </si>
  <si>
    <t>L'exploitant n'utilise pas l'eau du réseau public pour l'irrigation des vergers de pruniers (non cumulable avec 4.6).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</si>
  <si>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4.6).</t>
    </r>
  </si>
  <si>
    <t>L'exploitant n'irrigue pas les vergers de pruniers (non cumulable avec 4.1-4.5).</t>
  </si>
  <si>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3.2 et 3.3).</t>
    </r>
  </si>
  <si>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</si>
  <si>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</si>
  <si>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</si>
  <si>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</si>
  <si>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</si>
  <si>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</si>
  <si>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</si>
  <si>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</si>
  <si>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</si>
  <si>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</si>
  <si>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L'exploitation participe à un projet de promotion de la biodiversité (par ex. projet de mise en réseau).</t>
  </si>
  <si>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</si>
  <si>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</si>
  <si>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</si>
  <si>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</si>
  <si>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2.4).</t>
    </r>
  </si>
  <si>
    <t>Le producteur ne recourra qu'à des engrais organiques ou à des engrais de ferme pour couvrir les besoins en azote (non cumulable avec 2.7).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</si>
  <si>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2.6).</t>
    </r>
  </si>
  <si>
    <t>Tous les véhicules de traction sont équipés de pneus arrière d'une largeur minimale de 380 mm.</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</si>
  <si>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</si>
  <si>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</si>
  <si>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</si>
  <si>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</si>
  <si>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</si>
  <si>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</si>
  <si>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</si>
  <si>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</si>
  <si>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</si>
  <si>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</si>
  <si>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</si>
  <si>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</si>
  <si>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</si>
  <si>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</si>
  <si>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</si>
  <si>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</si>
  <si>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</si>
  <si>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</si>
  <si>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</si>
  <si>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Outil d'autocontrôle: https://sct.gutelandwirtschaftlichepraxis.ch/
Tous les modules doivent être complétés et les résultats imprimés.</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</si>
  <si>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</si>
  <si>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</si>
  <si>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</si>
  <si>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</si>
  <si>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</si>
  <si>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</si>
  <si>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</si>
  <si>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</si>
  <si>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</si>
  <si>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</si>
  <si>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</si>
  <si>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</si>
  <si>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</si>
  <si>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participation à un tel projet doit être documenté par écrit.</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</si>
  <si>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</si>
  <si>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</si>
  <si>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</si>
  <si>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</si>
  <si>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</si>
  <si>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</si>
  <si>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</si>
  <si>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</si>
  <si>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</si>
  <si>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</si>
  <si>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</si>
  <si>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</si>
  <si>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</si>
  <si>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</si>
  <si>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</si>
  <si>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</si>
  <si>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</si>
  <si>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</si>
  <si>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</si>
  <si>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</si>
  <si>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</si>
  <si>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</si>
  <si>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</si>
  <si>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</si>
  <si>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</si>
  <si>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</si>
  <si>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</si>
  <si>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</si>
  <si>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</si>
  <si>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</si>
  <si>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</si>
  <si>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</si>
  <si>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</si>
  <si>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</si>
  <si>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</si>
  <si>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</si>
  <si>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</si>
  <si>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</si>
  <si>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</si>
  <si>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</si>
  <si>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</si>
  <si>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</si>
  <si>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</si>
  <si>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</si>
  <si>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L'exploitant participe à un projet de promotion de la biodiversité.</t>
  </si>
  <si>
    <t>Les vergers de pruniers sont irrigués exclusivement par l'une des méthodes suivantes :
- Irrigation par goutte-à-goutte
- Irrigation par micro-aspersion.</t>
  </si>
  <si>
    <t>Les vergers de pruniers sont irrigés exclusivement par des méthodes économes en eau (non cumulable avec 4.2 et 4.6).</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</si>
  <si>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</si>
  <si>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</si>
  <si>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</si>
  <si>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</si>
  <si>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</si>
  <si>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</si>
  <si>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</si>
  <si>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</si>
  <si>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</si>
  <si>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</si>
  <si>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</si>
  <si>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</si>
  <si>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</si>
  <si>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</si>
  <si>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</si>
  <si>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</si>
  <si>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</si>
  <si>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</si>
  <si>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</si>
  <si>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</si>
  <si>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</si>
  <si>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</si>
  <si>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</si>
  <si>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Un aperçu des résultats de tous les modules est disponible et ne date pas de plus de 4 ans.</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</si>
  <si>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</si>
  <si>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</si>
  <si>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</si>
  <si>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</si>
  <si>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</si>
  <si>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</si>
  <si>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</si>
  <si>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</si>
  <si>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Pour lutter contre les campagnols, l'exploitant utilise exclusivement des pièges.</t>
  </si>
  <si>
    <t>Total durabilité fruits (pruneaux à hautes tiges)</t>
  </si>
  <si>
    <t>Sous-total durabilité fruits (pruneaux à hautes tiges)</t>
  </si>
  <si>
    <t>Tous les côtés longitudinaux des vergers de pruniers sont bordés de haies ou de filets latéraux (filets anti-grêle ou filets anti-insectes). Les haies et les filets doivent être contigus et au moins aussi hauts que la culture (non cumulable avec 1.2).</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</si>
  <si>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1.1).</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</si>
  <si>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3.1 -3.2).</t>
    </r>
  </si>
  <si>
    <t xml:space="preserve">Les exigences PER dans la production de pruneaux sont remplies.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</si>
  <si>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</si>
  <si>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</si>
  <si>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</si>
  <si>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</si>
  <si>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</si>
  <si>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 Plan d'action visant à la réduction des risques et l'utilisation durable des produits phytosanitaires
Annexe 9.1 Liste des PPh présentant un potentiel de risque particulier</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</si>
  <si>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</si>
  <si>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</si>
  <si>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</si>
  <si>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</si>
  <si>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</si>
  <si>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</si>
  <si>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</si>
  <si>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</si>
  <si>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Technique de confusion contre les tordeuses</t>
  </si>
  <si>
    <t>Bandes de glue</t>
  </si>
  <si>
    <t>Pour piéger les femelles de cheimatobies, des bandes de glue sont posées sur chaque prunier haute-tige entre septembre et octobre, en entourant étroitement le tronc.</t>
  </si>
  <si>
    <t>S’applique à tous les arbres haute-tige destinés à la production de pruneaux de table.
La mesure est prise en compte l'année où les bandes de glue sont posées entre septembre et octobre.</t>
  </si>
  <si>
    <t>Des bandes de glue sont posées sur chaque prunier haute-tige destinés à la production de pruneaux de table, entre septembre et octobre, en entourant étroitement le tronc.</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</si>
  <si>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</si>
  <si>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</si>
  <si>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</si>
  <si>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</si>
  <si>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 xml:space="preserve">Réduction du gaspillage alimentaire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</si>
  <si>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</si>
  <si>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</si>
  <si>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</si>
  <si>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</si>
  <si>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</si>
  <si>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</si>
  <si>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</si>
  <si>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</si>
  <si>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Durabilité des fruits (DUF) – pruneaux à hautes tiges 2026</t>
  </si>
  <si>
    <t>Nombre de points requis: 11</t>
  </si>
  <si>
    <t>Nombre de points requis : 5</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</si>
  <si>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</si>
  <si>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</si>
  <si>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</si>
  <si>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</si>
  <si>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</si>
  <si>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</si>
  <si>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</si>
  <si>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</si>
  <si>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</si>
  <si>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</si>
  <si>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</si>
  <si>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</si>
  <si>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Durabilité des fruits (DUF) – Pruneaux à hautes tiges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</si>
  <si>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</si>
  <si>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</si>
  <si>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</si>
  <si>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1.10 et 1.16-1.17).</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</si>
  <si>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1.9 et 1.16-1.17).</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</si>
  <si>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autorisés (non cumulable avec 1.9-1.10 et 1.17).</t>
    </r>
  </si>
  <si>
    <r>
      <t xml:space="preserve">Contre les tordeuses, l'exploitant utilise la technique de confusion (diffuseurs passifs, actifs) et / ou des intrants figurant sur la liste actuelle des intrants pour l'agriculture biologique en Suisse. Au </t>
    </r>
    <r>
      <rPr>
        <b/>
        <sz val="14"/>
        <color theme="1"/>
        <rFont val="Calibri"/>
        <family val="2"/>
      </rPr>
      <t>maximum 2</t>
    </r>
    <r>
      <rPr>
        <sz val="14"/>
        <color theme="1"/>
        <rFont val="Calibri"/>
        <family val="2"/>
      </rPr>
      <t xml:space="preserve"> traitements avec un insecticide de synthèse sont autorisés (non cumulable avec 1.9-1.10 et 1.16).</t>
    </r>
  </si>
  <si>
    <t>PPh : PPh ménageant les typhlodromes</t>
  </si>
  <si>
    <t>L'exploitant n'utilise que des produits phytosanitaires ménageant les typhlodromes de la classification "N" (neutre à peu toxiques). Exceptions: les décisions de portée générale de l'OSAV ainsi que les autorisations spéciales cantonales (non cumulable avec 1.12).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</si>
  <si>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</si>
  <si>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</si>
  <si>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1.11).</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</si>
  <si>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</si>
  <si>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L'exploitant utilise exclusivement des produits phytosanitaires ménageant les typhlodromes de la classification « N-M » ou « 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</si>
</sst>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5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4"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4" borderId="19" xfId="0" applyFont="1" applyFill="1" applyBorder="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5" fillId="0" borderId="1" xfId="0" applyFont="1" applyBorder="1" applyAlignment="1">
      <alignment horizontal="left" vertical="top" indent="1"/>
    </xf>
    <xf numFmtId="0" fontId="15" fillId="3" borderId="11" xfId="0" applyFont="1" applyFill="1" applyBorder="1" applyAlignment="1">
      <alignment horizontal="left" vertical="top" wrapText="1" indent="1"/>
    </xf>
    <xf numFmtId="0" fontId="15" fillId="3" borderId="3" xfId="0" applyFont="1" applyFill="1" applyBorder="1" applyAlignment="1">
      <alignment horizontal="left" vertical="top" wrapText="1" indent="1"/>
    </xf>
    <xf numFmtId="0" fontId="15"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6" fillId="2" borderId="1" xfId="0" applyFont="1" applyFill="1" applyBorder="1" applyAlignment="1">
      <alignment horizontal="left" vertical="top" wrapText="1" indent="1"/>
    </xf>
    <xf numFmtId="0" fontId="15"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5" fillId="3" borderId="15"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indent="1"/>
    </xf>
    <xf numFmtId="0" fontId="15" fillId="6" borderId="1" xfId="0" applyFont="1" applyFill="1" applyBorder="1" applyAlignment="1">
      <alignment horizontal="center" vertical="top"/>
    </xf>
    <xf numFmtId="0" fontId="15" fillId="7" borderId="10" xfId="0" applyFont="1" applyFill="1" applyBorder="1" applyAlignment="1">
      <alignment horizontal="center" vertical="top" wrapText="1"/>
    </xf>
    <xf numFmtId="0" fontId="15" fillId="7" borderId="5" xfId="0" applyFont="1" applyFill="1" applyBorder="1" applyAlignment="1">
      <alignment horizontal="center" vertical="top" wrapText="1"/>
    </xf>
    <xf numFmtId="0" fontId="15"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15"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5"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5"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7" fillId="3" borderId="5" xfId="0" applyFont="1" applyFill="1" applyBorder="1" applyAlignment="1">
      <alignment horizontal="center" vertical="top" wrapText="1"/>
    </xf>
    <xf numFmtId="0" fontId="5" fillId="0" borderId="12" xfId="0" applyFont="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5"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4" fillId="2" borderId="1" xfId="0" applyFont="1" applyFill="1" applyBorder="1" applyAlignment="1">
      <alignment horizontal="center" vertical="top" wrapText="1"/>
    </xf>
    <xf numFmtId="0" fontId="14"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0" borderId="1" xfId="0" applyFont="1" applyBorder="1" applyAlignment="1">
      <alignment horizontal="left" vertical="top" wrapText="1" indent="1"/>
    </xf>
    <xf numFmtId="0" fontId="14"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5"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9" borderId="5"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49" fontId="17" fillId="10" borderId="3" xfId="5" applyNumberFormat="1" applyFont="1" applyFill="1" applyBorder="1" applyAlignment="1">
      <alignment horizontal="left" vertical="top" wrapText="1" indent="1"/>
    </xf>
    <xf numFmtId="0" fontId="7" fillId="3" borderId="17" xfId="5" applyFont="1" applyFill="1" applyBorder="1" applyAlignment="1">
      <alignment horizontal="left" vertical="top" wrapText="1" indent="1"/>
    </xf>
    <xf numFmtId="0" fontId="7" fillId="3" borderId="3" xfId="5" applyFont="1" applyFill="1" applyBorder="1" applyAlignment="1">
      <alignment horizontal="left" vertical="top" wrapText="1" indent="1"/>
    </xf>
    <xf numFmtId="0" fontId="7" fillId="3" borderId="9"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49" fontId="7" fillId="4" borderId="3" xfId="5" applyNumberFormat="1"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4" fillId="3" borderId="2" xfId="0" applyFont="1" applyFill="1" applyBorder="1" applyAlignment="1">
      <alignment horizontal="left" vertical="top" wrapText="1" indent="1"/>
    </xf>
    <xf numFmtId="0" fontId="14" fillId="3" borderId="8" xfId="0" applyFont="1" applyFill="1" applyBorder="1" applyAlignment="1">
      <alignment horizontal="left" vertical="top" wrapText="1" indent="1"/>
    </xf>
    <xf numFmtId="0" fontId="14" fillId="3" borderId="6" xfId="0" applyFont="1" applyFill="1" applyBorder="1" applyAlignment="1">
      <alignment horizontal="left" vertical="top" wrapText="1" indent="1"/>
    </xf>
    <xf numFmtId="0" fontId="14" fillId="2" borderId="2" xfId="0" applyFont="1" applyFill="1" applyBorder="1" applyAlignment="1">
      <alignment horizontal="left" vertical="top" wrapText="1" indent="1"/>
    </xf>
    <xf numFmtId="0" fontId="14" fillId="2" borderId="8" xfId="0" applyFont="1" applyFill="1" applyBorder="1" applyAlignment="1">
      <alignment horizontal="left" vertical="top" wrapText="1" indent="1"/>
    </xf>
    <xf numFmtId="0" fontId="14" fillId="2"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5116951-C7DB-42ED-8433-2DE21B218F62}"/>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1963138</xdr:colOff>
      <xdr:row>0</xdr:row>
      <xdr:rowOff>76695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080674" y="7669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printerSettings" Target="../printerSettings/printerSettings1.bin"/><Relationship Id="rId3" Type="http://schemas.openxmlformats.org/officeDocument/2006/relationships/hyperlink" Target="https://www.blv.admin.ch/blv/fr/home/zulassung-pflanzenschutzmittel/anwendung-und-vollzug/notfallzulassungen.html" TargetMode="External"/><Relationship Id="rId7" Type="http://schemas.openxmlformats.org/officeDocument/2006/relationships/hyperlink" Target="https://sct.gutelandwirtschaftlichepraxis.ch/" TargetMode="External"/><Relationship Id="rId12" Type="http://schemas.openxmlformats.org/officeDocument/2006/relationships/hyperlink" Target="https://www.agrimpuls.ch/fr/service/contrat-de-travail" TargetMode="External"/><Relationship Id="rId2" Type="http://schemas.openxmlformats.org/officeDocument/2006/relationships/hyperlink" Target="https://www.agroscope.admin.ch/agroscope/fr/home/themes/production-vegetale/arboriculture/protection-phytosanitaire-arboriculture/recommandations-phytosanitaires.html" TargetMode="External"/><Relationship Id="rId1" Type="http://schemas.openxmlformats.org/officeDocument/2006/relationships/hyperlink" Target="https://www.fibl.org/fr/boutique/1078-intrants" TargetMode="External"/><Relationship Id="rId6" Type="http://schemas.openxmlformats.org/officeDocument/2006/relationships/hyperlink" Target="https://www.agroscope.admin.ch/agroscope/fr/home/themes/production-vegetale/arboriculture/protection-phytosanitaire-arboriculture/recommandations-phytosanitaires.html" TargetMode="External"/><Relationship Id="rId11" Type="http://schemas.openxmlformats.org/officeDocument/2006/relationships/hyperlink" Target="https://www.jardinsuisse.ch/documents/4079/Maison_%C3%A0_abeilles_sauvages.pdf" TargetMode="External"/><Relationship Id="rId5" Type="http://schemas.openxmlformats.org/officeDocument/2006/relationships/hyperlink" Target="https://www.blw.admin.ch/fr/plan-daction-produits-phytosanitaires" TargetMode="External"/><Relationship Id="rId15" Type="http://schemas.openxmlformats.org/officeDocument/2006/relationships/vmlDrawing" Target="../drawings/vmlDrawing1.vml"/><Relationship Id="rId10" Type="http://schemas.openxmlformats.org/officeDocument/2006/relationships/hyperlink" Target="https://testbeche.ch/" TargetMode="External"/><Relationship Id="rId4" Type="http://schemas.openxmlformats.org/officeDocument/2006/relationships/hyperlink" Target="https://www.fedlex.admin.ch/eli/cc/2013/765/fr" TargetMode="External"/><Relationship Id="rId9" Type="http://schemas.openxmlformats.org/officeDocument/2006/relationships/hyperlink" Target="https://www.agroscope.admin.ch/agroscope/fr/home/themes/production-vegetale/arboriculture/protection-phytosanitaire-arboriculture/recommandations-phytosanitaires.html"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70" zoomScaleNormal="70" zoomScalePageLayoutView="85" workbookViewId="0">
      <pane ySplit="2" topLeftCell="A3" activePane="bottomLeft" state="frozen"/>
      <selection pane="bottomLeft" activeCell="G44" sqref="G44"/>
    </sheetView>
  </sheetViews>
  <sheetFormatPr baseColWidth="10" defaultColWidth="29.25" defaultRowHeight="15" x14ac:dyDescent="0.15"/>
  <cols>
    <col min="1" max="1" width="7.875" style="56" customWidth="1"/>
    <col min="2" max="2" width="32.125" style="72" customWidth="1"/>
    <col min="3" max="3" width="9" style="91" customWidth="1"/>
    <col min="4" max="4" width="12.125" style="107" customWidth="1"/>
    <col min="5" max="5" width="12.375" style="107" customWidth="1"/>
    <col min="6" max="6" width="44.25" style="21" customWidth="1"/>
    <col min="7" max="7" width="80.625" style="27" customWidth="1"/>
    <col min="8" max="8" width="58" style="27" customWidth="1"/>
    <col min="9" max="9" width="29.25" style="27" hidden="1" customWidth="1"/>
    <col min="10" max="16384" width="29.25" style="4"/>
  </cols>
  <sheetData>
    <row r="1" spans="1:9" ht="42" customHeight="1" x14ac:dyDescent="0.15">
      <c r="A1" s="133" t="s">
        <v>295</v>
      </c>
      <c r="B1" s="134"/>
      <c r="C1" s="134"/>
      <c r="D1" s="134"/>
      <c r="E1" s="134"/>
      <c r="F1" s="134"/>
      <c r="G1" s="134"/>
      <c r="H1" s="134"/>
      <c r="I1" s="134"/>
    </row>
    <row r="2" spans="1:9" s="2" customFormat="1" ht="75.75" customHeight="1" x14ac:dyDescent="0.15">
      <c r="A2" s="118" t="s">
        <v>3</v>
      </c>
      <c r="B2" s="29" t="s">
        <v>4</v>
      </c>
      <c r="C2" s="43" t="s">
        <v>248</v>
      </c>
      <c r="D2" s="7" t="s">
        <v>5</v>
      </c>
      <c r="E2" s="7" t="s">
        <v>249</v>
      </c>
      <c r="F2" s="8" t="s">
        <v>6</v>
      </c>
      <c r="G2" s="10" t="s">
        <v>250</v>
      </c>
      <c r="H2" s="10" t="s">
        <v>7</v>
      </c>
      <c r="I2" s="10" t="s">
        <v>8</v>
      </c>
    </row>
    <row r="3" spans="1:9" s="2" customFormat="1" ht="49.5" customHeight="1" x14ac:dyDescent="0.15">
      <c r="A3" s="57"/>
      <c r="B3" s="59" t="s">
        <v>1</v>
      </c>
      <c r="C3" s="74"/>
      <c r="D3" s="93" t="s">
        <v>2</v>
      </c>
      <c r="E3" s="93" t="s">
        <v>2</v>
      </c>
      <c r="F3" s="111" t="s">
        <v>247</v>
      </c>
      <c r="G3" s="33"/>
      <c r="H3" s="33"/>
      <c r="I3" s="33"/>
    </row>
    <row r="4" spans="1:9" s="3" customFormat="1" ht="34.5" customHeight="1" x14ac:dyDescent="0.15">
      <c r="A4" s="58"/>
      <c r="B4" s="153" t="s">
        <v>42</v>
      </c>
      <c r="C4" s="154"/>
      <c r="D4" s="155"/>
      <c r="E4" s="108"/>
      <c r="F4" s="112"/>
      <c r="G4" s="39"/>
      <c r="H4" s="12"/>
      <c r="I4" s="12"/>
    </row>
    <row r="5" spans="1:9" s="6" customFormat="1" ht="149.25" customHeight="1" x14ac:dyDescent="0.15">
      <c r="A5" s="46">
        <v>1.01</v>
      </c>
      <c r="B5" s="60" t="s">
        <v>9</v>
      </c>
      <c r="C5" s="75"/>
      <c r="D5" s="94">
        <v>6</v>
      </c>
      <c r="E5" s="94">
        <f t="shared" ref="E5:E22" si="0">IF(C5="x",D5,0)</f>
        <v>0</v>
      </c>
      <c r="F5" s="113" t="s">
        <v>244</v>
      </c>
      <c r="G5" s="40" t="s">
        <v>142</v>
      </c>
      <c r="H5" s="45" t="s">
        <v>233</v>
      </c>
      <c r="I5" s="13"/>
    </row>
    <row r="6" spans="1:9" s="6" customFormat="1" ht="227.25" customHeight="1" x14ac:dyDescent="0.15">
      <c r="A6" s="47">
        <v>1.02</v>
      </c>
      <c r="B6" s="61" t="s">
        <v>10</v>
      </c>
      <c r="C6" s="76"/>
      <c r="D6" s="95">
        <v>3</v>
      </c>
      <c r="E6" s="94">
        <f t="shared" si="0"/>
        <v>0</v>
      </c>
      <c r="F6" s="70" t="s">
        <v>245</v>
      </c>
      <c r="G6" s="17" t="s">
        <v>143</v>
      </c>
      <c r="H6" s="14" t="s">
        <v>234</v>
      </c>
      <c r="I6" s="14"/>
    </row>
    <row r="7" spans="1:9" s="6" customFormat="1" ht="199.5" customHeight="1" x14ac:dyDescent="0.15">
      <c r="A7" s="47">
        <v>1.03</v>
      </c>
      <c r="B7" s="61" t="s">
        <v>11</v>
      </c>
      <c r="C7" s="76"/>
      <c r="D7" s="95">
        <v>6</v>
      </c>
      <c r="E7" s="94">
        <f t="shared" si="0"/>
        <v>0</v>
      </c>
      <c r="F7" s="70" t="s">
        <v>131</v>
      </c>
      <c r="G7" s="17" t="s">
        <v>144</v>
      </c>
      <c r="H7" s="14" t="s">
        <v>235</v>
      </c>
      <c r="I7" s="14"/>
    </row>
    <row r="8" spans="1:9" s="6" customFormat="1" ht="165" customHeight="1" x14ac:dyDescent="0.15">
      <c r="A8" s="46">
        <v>1.04</v>
      </c>
      <c r="B8" s="61" t="s">
        <v>12</v>
      </c>
      <c r="C8" s="76"/>
      <c r="D8" s="95">
        <v>3</v>
      </c>
      <c r="E8" s="94">
        <f t="shared" si="0"/>
        <v>0</v>
      </c>
      <c r="F8" s="70" t="s">
        <v>132</v>
      </c>
      <c r="G8" s="17" t="s">
        <v>236</v>
      </c>
      <c r="H8" s="14" t="s">
        <v>237</v>
      </c>
      <c r="I8" s="14"/>
    </row>
    <row r="9" spans="1:9" s="6" customFormat="1" ht="108" customHeight="1" x14ac:dyDescent="0.15">
      <c r="A9" s="47">
        <v>1.05</v>
      </c>
      <c r="B9" s="61" t="s">
        <v>13</v>
      </c>
      <c r="C9" s="76"/>
      <c r="D9" s="96">
        <v>2</v>
      </c>
      <c r="E9" s="94">
        <f t="shared" si="0"/>
        <v>0</v>
      </c>
      <c r="F9" s="70" t="s">
        <v>133</v>
      </c>
      <c r="G9" s="17" t="s">
        <v>145</v>
      </c>
      <c r="H9" s="14" t="s">
        <v>182</v>
      </c>
      <c r="I9" s="14"/>
    </row>
    <row r="10" spans="1:9" s="6" customFormat="1" ht="53.25" customHeight="1" x14ac:dyDescent="0.15">
      <c r="A10" s="47">
        <v>1.06</v>
      </c>
      <c r="B10" s="61" t="s">
        <v>13</v>
      </c>
      <c r="C10" s="76"/>
      <c r="D10" s="96">
        <v>2</v>
      </c>
      <c r="E10" s="94">
        <f t="shared" si="0"/>
        <v>0</v>
      </c>
      <c r="F10" s="70" t="s">
        <v>134</v>
      </c>
      <c r="G10" s="17" t="s">
        <v>138</v>
      </c>
      <c r="H10" s="14" t="s">
        <v>183</v>
      </c>
      <c r="I10" s="14"/>
    </row>
    <row r="11" spans="1:9" s="6" customFormat="1" ht="131.25" x14ac:dyDescent="0.15">
      <c r="A11" s="46">
        <v>1.07</v>
      </c>
      <c r="B11" s="61" t="s">
        <v>14</v>
      </c>
      <c r="C11" s="76"/>
      <c r="D11" s="96">
        <v>4</v>
      </c>
      <c r="E11" s="94">
        <f t="shared" si="0"/>
        <v>0</v>
      </c>
      <c r="F11" s="70" t="s">
        <v>135</v>
      </c>
      <c r="G11" s="17" t="s">
        <v>146</v>
      </c>
      <c r="H11" s="14" t="s">
        <v>238</v>
      </c>
      <c r="I11" s="14"/>
    </row>
    <row r="12" spans="1:9" s="6" customFormat="1" ht="241.5" customHeight="1" x14ac:dyDescent="0.15">
      <c r="A12" s="47">
        <v>1.08</v>
      </c>
      <c r="B12" s="62" t="s">
        <v>15</v>
      </c>
      <c r="C12" s="77"/>
      <c r="D12" s="95">
        <v>3</v>
      </c>
      <c r="E12" s="94">
        <f t="shared" si="0"/>
        <v>0</v>
      </c>
      <c r="F12" s="70" t="s">
        <v>136</v>
      </c>
      <c r="G12" s="17" t="s">
        <v>139</v>
      </c>
      <c r="H12" s="14" t="s">
        <v>184</v>
      </c>
      <c r="I12" s="28"/>
    </row>
    <row r="13" spans="1:9" s="6" customFormat="1" ht="212.25" customHeight="1" x14ac:dyDescent="0.15">
      <c r="A13" s="47">
        <v>1.0900000000000001</v>
      </c>
      <c r="B13" s="63" t="s">
        <v>137</v>
      </c>
      <c r="C13" s="78"/>
      <c r="D13" s="95">
        <v>4</v>
      </c>
      <c r="E13" s="94">
        <f t="shared" si="0"/>
        <v>0</v>
      </c>
      <c r="F13" s="70" t="s">
        <v>299</v>
      </c>
      <c r="G13" s="17" t="s">
        <v>251</v>
      </c>
      <c r="H13" s="14" t="s">
        <v>239</v>
      </c>
      <c r="I13" s="14"/>
    </row>
    <row r="14" spans="1:9" s="6" customFormat="1" ht="266.25" customHeight="1" x14ac:dyDescent="0.15">
      <c r="A14" s="48">
        <v>1.1000000000000001</v>
      </c>
      <c r="B14" s="63" t="s">
        <v>137</v>
      </c>
      <c r="C14" s="78"/>
      <c r="D14" s="95">
        <v>2</v>
      </c>
      <c r="E14" s="94">
        <f t="shared" si="0"/>
        <v>0</v>
      </c>
      <c r="F14" s="70" t="s">
        <v>300</v>
      </c>
      <c r="G14" s="17" t="s">
        <v>252</v>
      </c>
      <c r="H14" s="14" t="s">
        <v>240</v>
      </c>
      <c r="I14" s="14"/>
    </row>
    <row r="15" spans="1:9" s="6" customFormat="1" ht="174.75" customHeight="1" x14ac:dyDescent="0.15">
      <c r="A15" s="47">
        <v>1.1100000000000001</v>
      </c>
      <c r="B15" s="63" t="s">
        <v>303</v>
      </c>
      <c r="C15" s="78"/>
      <c r="D15" s="95">
        <v>4</v>
      </c>
      <c r="E15" s="94">
        <f t="shared" si="0"/>
        <v>0</v>
      </c>
      <c r="F15" s="70" t="s">
        <v>304</v>
      </c>
      <c r="G15" s="17" t="s">
        <v>305</v>
      </c>
      <c r="H15" s="14" t="s">
        <v>306</v>
      </c>
      <c r="I15" s="14"/>
    </row>
    <row r="16" spans="1:9" s="6" customFormat="1" ht="188.25" customHeight="1" x14ac:dyDescent="0.15">
      <c r="A16" s="47">
        <v>1.1200000000000001</v>
      </c>
      <c r="B16" s="63" t="s">
        <v>303</v>
      </c>
      <c r="C16" s="78"/>
      <c r="D16" s="95">
        <v>2</v>
      </c>
      <c r="E16" s="94">
        <f t="shared" si="0"/>
        <v>0</v>
      </c>
      <c r="F16" s="70" t="s">
        <v>307</v>
      </c>
      <c r="G16" s="17" t="s">
        <v>308</v>
      </c>
      <c r="H16" s="14" t="s">
        <v>309</v>
      </c>
      <c r="I16" s="14"/>
    </row>
    <row r="17" spans="1:9" s="6" customFormat="1" ht="209.25" customHeight="1" x14ac:dyDescent="0.15">
      <c r="A17" s="46">
        <v>1.1299999999999999</v>
      </c>
      <c r="B17" s="63" t="s">
        <v>16</v>
      </c>
      <c r="C17" s="78"/>
      <c r="D17" s="95">
        <v>6</v>
      </c>
      <c r="E17" s="94">
        <f t="shared" si="0"/>
        <v>0</v>
      </c>
      <c r="F17" s="70" t="s">
        <v>296</v>
      </c>
      <c r="G17" s="17" t="s">
        <v>253</v>
      </c>
      <c r="H17" s="14" t="s">
        <v>297</v>
      </c>
      <c r="I17" s="14"/>
    </row>
    <row r="18" spans="1:9" s="6" customFormat="1" ht="57.75" customHeight="1" x14ac:dyDescent="0.15">
      <c r="A18" s="47">
        <v>1.1399999999999999</v>
      </c>
      <c r="B18" s="61" t="s">
        <v>17</v>
      </c>
      <c r="C18" s="76"/>
      <c r="D18" s="95">
        <v>2</v>
      </c>
      <c r="E18" s="94">
        <f t="shared" si="0"/>
        <v>0</v>
      </c>
      <c r="F18" s="70" t="s">
        <v>20</v>
      </c>
      <c r="G18" s="17" t="s">
        <v>138</v>
      </c>
      <c r="H18" s="14" t="s">
        <v>241</v>
      </c>
      <c r="I18" s="15"/>
    </row>
    <row r="19" spans="1:9" s="3" customFormat="1" ht="123.75" customHeight="1" x14ac:dyDescent="0.15">
      <c r="A19" s="47">
        <v>1.1499999999999999</v>
      </c>
      <c r="B19" s="63" t="s">
        <v>18</v>
      </c>
      <c r="C19" s="78"/>
      <c r="D19" s="95">
        <v>1</v>
      </c>
      <c r="E19" s="94">
        <f t="shared" si="0"/>
        <v>0</v>
      </c>
      <c r="F19" s="70" t="s">
        <v>19</v>
      </c>
      <c r="G19" s="17" t="s">
        <v>147</v>
      </c>
      <c r="H19" s="41" t="s">
        <v>232</v>
      </c>
      <c r="I19" s="16"/>
    </row>
    <row r="20" spans="1:9" s="3" customFormat="1" ht="215.25" customHeight="1" x14ac:dyDescent="0.15">
      <c r="A20" s="47">
        <v>1.1599999999999999</v>
      </c>
      <c r="B20" s="63" t="s">
        <v>262</v>
      </c>
      <c r="C20" s="78"/>
      <c r="D20" s="95">
        <v>4</v>
      </c>
      <c r="E20" s="94">
        <f t="shared" si="0"/>
        <v>0</v>
      </c>
      <c r="F20" s="70" t="s">
        <v>301</v>
      </c>
      <c r="G20" s="17" t="s">
        <v>258</v>
      </c>
      <c r="H20" s="41" t="s">
        <v>259</v>
      </c>
      <c r="I20" s="121"/>
    </row>
    <row r="21" spans="1:9" s="3" customFormat="1" ht="219" customHeight="1" x14ac:dyDescent="0.15">
      <c r="A21" s="47">
        <v>1.17</v>
      </c>
      <c r="B21" s="63" t="s">
        <v>262</v>
      </c>
      <c r="C21" s="78"/>
      <c r="D21" s="95">
        <v>1</v>
      </c>
      <c r="E21" s="94">
        <f t="shared" si="0"/>
        <v>0</v>
      </c>
      <c r="F21" s="70" t="s">
        <v>302</v>
      </c>
      <c r="G21" s="17" t="s">
        <v>260</v>
      </c>
      <c r="H21" s="41" t="s">
        <v>261</v>
      </c>
      <c r="I21" s="121"/>
    </row>
    <row r="22" spans="1:9" s="3" customFormat="1" ht="123.75" customHeight="1" x14ac:dyDescent="0.15">
      <c r="A22" s="47">
        <v>1.18</v>
      </c>
      <c r="B22" s="63" t="s">
        <v>263</v>
      </c>
      <c r="C22" s="78"/>
      <c r="D22" s="95">
        <v>2</v>
      </c>
      <c r="E22" s="94">
        <f t="shared" si="0"/>
        <v>0</v>
      </c>
      <c r="F22" s="70" t="s">
        <v>264</v>
      </c>
      <c r="G22" s="41" t="s">
        <v>265</v>
      </c>
      <c r="H22" s="41" t="s">
        <v>266</v>
      </c>
      <c r="I22" s="122"/>
    </row>
    <row r="23" spans="1:9" s="1" customFormat="1" ht="47.25" customHeight="1" x14ac:dyDescent="0.15">
      <c r="A23" s="49"/>
      <c r="B23" s="150" t="s">
        <v>42</v>
      </c>
      <c r="C23" s="151"/>
      <c r="D23" s="152"/>
      <c r="E23" s="109">
        <f>SUM(E5:E22)</f>
        <v>0</v>
      </c>
      <c r="F23" s="117" t="s">
        <v>281</v>
      </c>
      <c r="G23" s="18"/>
      <c r="H23" s="18"/>
      <c r="I23" s="18"/>
    </row>
    <row r="24" spans="1:9" s="1" customFormat="1" x14ac:dyDescent="0.15">
      <c r="A24" s="50"/>
      <c r="B24" s="64"/>
      <c r="C24" s="79"/>
      <c r="D24" s="97"/>
      <c r="E24" s="97"/>
      <c r="F24" s="19"/>
      <c r="G24" s="19"/>
      <c r="H24" s="19"/>
      <c r="I24" s="19"/>
    </row>
    <row r="25" spans="1:9" s="1" customFormat="1" ht="33" customHeight="1" x14ac:dyDescent="0.15">
      <c r="A25" s="58"/>
      <c r="B25" s="144" t="s">
        <v>43</v>
      </c>
      <c r="C25" s="145"/>
      <c r="D25" s="145"/>
      <c r="E25" s="146"/>
      <c r="F25" s="12"/>
      <c r="G25" s="12"/>
      <c r="H25" s="12"/>
      <c r="I25" s="12"/>
    </row>
    <row r="26" spans="1:9" s="1" customFormat="1" ht="164.25" customHeight="1" x14ac:dyDescent="0.15">
      <c r="A26" s="48">
        <v>2.0099999999999998</v>
      </c>
      <c r="B26" s="60" t="s">
        <v>21</v>
      </c>
      <c r="C26" s="75"/>
      <c r="D26" s="95">
        <v>3</v>
      </c>
      <c r="E26" s="94">
        <f t="shared" ref="E26:E36" si="1">IF(C26="x",D26,0)</f>
        <v>0</v>
      </c>
      <c r="F26" s="113" t="s">
        <v>120</v>
      </c>
      <c r="G26" s="13" t="s">
        <v>148</v>
      </c>
      <c r="H26" s="13" t="s">
        <v>230</v>
      </c>
      <c r="I26" s="13"/>
    </row>
    <row r="27" spans="1:9" s="1" customFormat="1" ht="147" customHeight="1" x14ac:dyDescent="0.15">
      <c r="A27" s="47">
        <v>2.02</v>
      </c>
      <c r="B27" s="65" t="s">
        <v>23</v>
      </c>
      <c r="C27" s="80"/>
      <c r="D27" s="95">
        <v>1</v>
      </c>
      <c r="E27" s="94">
        <f t="shared" si="1"/>
        <v>0</v>
      </c>
      <c r="F27" s="113" t="s">
        <v>121</v>
      </c>
      <c r="G27" s="13" t="s">
        <v>283</v>
      </c>
      <c r="H27" s="13" t="s">
        <v>185</v>
      </c>
      <c r="I27" s="13"/>
    </row>
    <row r="28" spans="1:9" s="1" customFormat="1" ht="129.75" customHeight="1" x14ac:dyDescent="0.15">
      <c r="A28" s="48">
        <v>2.0299999999999998</v>
      </c>
      <c r="B28" s="65" t="s">
        <v>22</v>
      </c>
      <c r="C28" s="80"/>
      <c r="D28" s="95">
        <v>1</v>
      </c>
      <c r="E28" s="94">
        <f t="shared" si="1"/>
        <v>0</v>
      </c>
      <c r="F28" s="113" t="s">
        <v>122</v>
      </c>
      <c r="G28" s="13" t="s">
        <v>149</v>
      </c>
      <c r="H28" s="13" t="s">
        <v>231</v>
      </c>
      <c r="I28" s="13"/>
    </row>
    <row r="29" spans="1:9" s="1" customFormat="1" ht="93" customHeight="1" x14ac:dyDescent="0.15">
      <c r="A29" s="47">
        <v>2.04</v>
      </c>
      <c r="B29" s="63" t="s">
        <v>24</v>
      </c>
      <c r="C29" s="78"/>
      <c r="D29" s="95">
        <v>4</v>
      </c>
      <c r="E29" s="94">
        <f t="shared" si="1"/>
        <v>0</v>
      </c>
      <c r="F29" s="70" t="s">
        <v>123</v>
      </c>
      <c r="G29" s="14" t="s">
        <v>150</v>
      </c>
      <c r="H29" s="14" t="s">
        <v>186</v>
      </c>
      <c r="I29" s="14"/>
    </row>
    <row r="30" spans="1:9" s="1" customFormat="1" ht="102.75" customHeight="1" x14ac:dyDescent="0.15">
      <c r="A30" s="48">
        <v>2.0499999999999998</v>
      </c>
      <c r="B30" s="63" t="s">
        <v>24</v>
      </c>
      <c r="C30" s="78"/>
      <c r="D30" s="95">
        <v>2</v>
      </c>
      <c r="E30" s="94">
        <f t="shared" si="1"/>
        <v>0</v>
      </c>
      <c r="F30" s="70" t="s">
        <v>124</v>
      </c>
      <c r="G30" s="14" t="s">
        <v>150</v>
      </c>
      <c r="H30" s="14" t="s">
        <v>187</v>
      </c>
      <c r="I30" s="14"/>
    </row>
    <row r="31" spans="1:9" s="1" customFormat="1" ht="88.5" customHeight="1" x14ac:dyDescent="0.15">
      <c r="A31" s="47">
        <v>2.06</v>
      </c>
      <c r="B31" s="63" t="s">
        <v>25</v>
      </c>
      <c r="C31" s="78"/>
      <c r="D31" s="95">
        <v>3</v>
      </c>
      <c r="E31" s="94">
        <f t="shared" si="1"/>
        <v>0</v>
      </c>
      <c r="F31" s="70" t="s">
        <v>125</v>
      </c>
      <c r="G31" s="14" t="s">
        <v>151</v>
      </c>
      <c r="H31" s="14" t="s">
        <v>188</v>
      </c>
      <c r="I31" s="14"/>
    </row>
    <row r="32" spans="1:9" s="1" customFormat="1" ht="87.75" customHeight="1" x14ac:dyDescent="0.15">
      <c r="A32" s="48">
        <v>2.0699999999999998</v>
      </c>
      <c r="B32" s="63" t="s">
        <v>25</v>
      </c>
      <c r="C32" s="78"/>
      <c r="D32" s="95">
        <v>2</v>
      </c>
      <c r="E32" s="94">
        <f t="shared" si="1"/>
        <v>0</v>
      </c>
      <c r="F32" s="70" t="s">
        <v>126</v>
      </c>
      <c r="G32" s="14" t="s">
        <v>151</v>
      </c>
      <c r="H32" s="14" t="s">
        <v>189</v>
      </c>
      <c r="I32" s="14"/>
    </row>
    <row r="33" spans="1:9" s="1" customFormat="1" ht="166.5" customHeight="1" x14ac:dyDescent="0.15">
      <c r="A33" s="47">
        <v>2.08</v>
      </c>
      <c r="B33" s="61" t="s">
        <v>26</v>
      </c>
      <c r="C33" s="76"/>
      <c r="D33" s="95">
        <v>2</v>
      </c>
      <c r="E33" s="94">
        <f t="shared" si="1"/>
        <v>0</v>
      </c>
      <c r="F33" s="114" t="s">
        <v>127</v>
      </c>
      <c r="G33" s="14" t="s">
        <v>152</v>
      </c>
      <c r="H33" s="14" t="s">
        <v>190</v>
      </c>
      <c r="I33" s="14"/>
    </row>
    <row r="34" spans="1:9" s="1" customFormat="1" ht="129" customHeight="1" x14ac:dyDescent="0.15">
      <c r="A34" s="48">
        <v>2.09</v>
      </c>
      <c r="B34" s="63" t="s">
        <v>27</v>
      </c>
      <c r="C34" s="78"/>
      <c r="D34" s="95">
        <v>1</v>
      </c>
      <c r="E34" s="94">
        <f t="shared" si="1"/>
        <v>0</v>
      </c>
      <c r="F34" s="70" t="s">
        <v>128</v>
      </c>
      <c r="G34" s="20" t="s">
        <v>154</v>
      </c>
      <c r="H34" s="20" t="s">
        <v>191</v>
      </c>
      <c r="I34" s="20"/>
    </row>
    <row r="35" spans="1:9" s="1" customFormat="1" ht="309.75" customHeight="1" x14ac:dyDescent="0.15">
      <c r="A35" s="48">
        <v>2.1</v>
      </c>
      <c r="B35" s="63" t="s">
        <v>28</v>
      </c>
      <c r="C35" s="78"/>
      <c r="D35" s="95">
        <v>4</v>
      </c>
      <c r="E35" s="94">
        <f t="shared" si="1"/>
        <v>0</v>
      </c>
      <c r="F35" s="70" t="s">
        <v>129</v>
      </c>
      <c r="G35" s="14" t="s">
        <v>155</v>
      </c>
      <c r="H35" s="41" t="s">
        <v>192</v>
      </c>
      <c r="I35" s="14"/>
    </row>
    <row r="36" spans="1:9" s="1" customFormat="1" ht="70.5" customHeight="1" x14ac:dyDescent="0.15">
      <c r="A36" s="48">
        <v>2.11</v>
      </c>
      <c r="B36" s="63" t="s">
        <v>29</v>
      </c>
      <c r="C36" s="78"/>
      <c r="D36" s="95">
        <v>1</v>
      </c>
      <c r="E36" s="94">
        <f t="shared" si="1"/>
        <v>0</v>
      </c>
      <c r="F36" s="70" t="s">
        <v>130</v>
      </c>
      <c r="G36" s="17"/>
      <c r="H36" s="14" t="s">
        <v>193</v>
      </c>
      <c r="I36" s="17"/>
    </row>
    <row r="37" spans="1:9" s="6" customFormat="1" ht="46.5" customHeight="1" x14ac:dyDescent="0.15">
      <c r="A37" s="49"/>
      <c r="B37" s="147" t="s">
        <v>43</v>
      </c>
      <c r="C37" s="148"/>
      <c r="D37" s="149"/>
      <c r="E37" s="92">
        <f>SUM(E26:E36)</f>
        <v>0</v>
      </c>
      <c r="F37" s="115" t="s">
        <v>282</v>
      </c>
      <c r="G37" s="18"/>
      <c r="H37" s="18"/>
      <c r="I37" s="18"/>
    </row>
    <row r="38" spans="1:9" s="6" customFormat="1" ht="18.75" x14ac:dyDescent="0.15">
      <c r="A38" s="51"/>
      <c r="B38"/>
      <c r="C38" s="81"/>
      <c r="D38" s="55"/>
      <c r="E38" s="55"/>
      <c r="F38" s="24"/>
      <c r="G38" s="21"/>
      <c r="H38" s="21"/>
      <c r="I38" s="21"/>
    </row>
    <row r="39" spans="1:9" s="6" customFormat="1" ht="35.25" customHeight="1" x14ac:dyDescent="0.15">
      <c r="A39" s="58"/>
      <c r="B39" s="144" t="s">
        <v>41</v>
      </c>
      <c r="C39" s="145"/>
      <c r="D39" s="145"/>
      <c r="E39" s="146"/>
      <c r="F39" s="22"/>
      <c r="G39" s="22"/>
      <c r="H39" s="22"/>
      <c r="I39" s="22"/>
    </row>
    <row r="40" spans="1:9" s="6" customFormat="1" ht="260.25" customHeight="1" x14ac:dyDescent="0.15">
      <c r="A40" s="46">
        <v>3.01</v>
      </c>
      <c r="B40" s="63" t="s">
        <v>30</v>
      </c>
      <c r="C40" s="80"/>
      <c r="D40" s="100">
        <v>3</v>
      </c>
      <c r="E40" s="94">
        <f t="shared" ref="E40:E54" si="2">IF(C40="x",D40,0)</f>
        <v>0</v>
      </c>
      <c r="F40" s="70" t="s">
        <v>108</v>
      </c>
      <c r="G40" s="14" t="s">
        <v>254</v>
      </c>
      <c r="H40" s="40" t="s">
        <v>195</v>
      </c>
      <c r="I40" s="13"/>
    </row>
    <row r="41" spans="1:9" s="6" customFormat="1" ht="264" customHeight="1" x14ac:dyDescent="0.15">
      <c r="A41" s="47">
        <v>3.02</v>
      </c>
      <c r="B41" s="63" t="s">
        <v>30</v>
      </c>
      <c r="C41" s="78"/>
      <c r="D41" s="100">
        <v>2</v>
      </c>
      <c r="E41" s="94">
        <f t="shared" si="2"/>
        <v>0</v>
      </c>
      <c r="F41" s="70" t="s">
        <v>109</v>
      </c>
      <c r="G41" s="14" t="s">
        <v>255</v>
      </c>
      <c r="H41" s="40" t="s">
        <v>196</v>
      </c>
      <c r="I41" s="14"/>
    </row>
    <row r="42" spans="1:9" s="6" customFormat="1" ht="267" customHeight="1" x14ac:dyDescent="0.15">
      <c r="A42" s="46">
        <v>3.03</v>
      </c>
      <c r="B42" s="63" t="s">
        <v>30</v>
      </c>
      <c r="C42" s="78"/>
      <c r="D42" s="100">
        <v>1</v>
      </c>
      <c r="E42" s="94">
        <f t="shared" si="2"/>
        <v>0</v>
      </c>
      <c r="F42" s="70" t="s">
        <v>246</v>
      </c>
      <c r="G42" s="14" t="s">
        <v>256</v>
      </c>
      <c r="H42" s="40" t="s">
        <v>194</v>
      </c>
      <c r="I42" s="14"/>
    </row>
    <row r="43" spans="1:9" s="6" customFormat="1" ht="129.75" customHeight="1" x14ac:dyDescent="0.15">
      <c r="A43" s="47">
        <v>3.04</v>
      </c>
      <c r="B43" s="63" t="s">
        <v>31</v>
      </c>
      <c r="C43" s="78"/>
      <c r="D43" s="100">
        <v>2</v>
      </c>
      <c r="E43" s="94">
        <f t="shared" si="2"/>
        <v>0</v>
      </c>
      <c r="F43" s="70" t="s">
        <v>110</v>
      </c>
      <c r="G43" s="14" t="s">
        <v>156</v>
      </c>
      <c r="H43" s="30" t="s">
        <v>197</v>
      </c>
      <c r="I43" s="14"/>
    </row>
    <row r="44" spans="1:9" s="6" customFormat="1" ht="168.75" customHeight="1" x14ac:dyDescent="0.15">
      <c r="A44" s="46">
        <v>3.05</v>
      </c>
      <c r="B44" s="63" t="s">
        <v>32</v>
      </c>
      <c r="C44" s="78"/>
      <c r="D44" s="100">
        <v>2</v>
      </c>
      <c r="E44" s="94">
        <f t="shared" si="2"/>
        <v>0</v>
      </c>
      <c r="F44" s="70" t="s">
        <v>111</v>
      </c>
      <c r="G44" s="14" t="s">
        <v>298</v>
      </c>
      <c r="H44" s="17" t="s">
        <v>198</v>
      </c>
      <c r="I44" s="14"/>
    </row>
    <row r="45" spans="1:9" s="6" customFormat="1" ht="123.75" customHeight="1" x14ac:dyDescent="0.15">
      <c r="A45" s="47">
        <v>3.15</v>
      </c>
      <c r="B45" s="61" t="s">
        <v>267</v>
      </c>
      <c r="C45" s="76"/>
      <c r="D45" s="100">
        <v>1</v>
      </c>
      <c r="E45" s="94">
        <f t="shared" si="2"/>
        <v>0</v>
      </c>
      <c r="F45" s="70" t="s">
        <v>268</v>
      </c>
      <c r="G45" s="17" t="s">
        <v>269</v>
      </c>
      <c r="H45" s="28" t="s">
        <v>270</v>
      </c>
      <c r="I45" s="123"/>
    </row>
    <row r="46" spans="1:9" s="6" customFormat="1" ht="188.25" customHeight="1" x14ac:dyDescent="0.15">
      <c r="A46" s="47">
        <v>3.06</v>
      </c>
      <c r="B46" s="61" t="s">
        <v>33</v>
      </c>
      <c r="C46" s="76"/>
      <c r="D46" s="100">
        <v>3</v>
      </c>
      <c r="E46" s="94">
        <f t="shared" si="2"/>
        <v>0</v>
      </c>
      <c r="F46" s="70" t="s">
        <v>112</v>
      </c>
      <c r="G46" s="17" t="s">
        <v>140</v>
      </c>
      <c r="H46" s="28" t="s">
        <v>199</v>
      </c>
      <c r="I46" s="14"/>
    </row>
    <row r="47" spans="1:9" s="6" customFormat="1" ht="91.5" customHeight="1" x14ac:dyDescent="0.15">
      <c r="A47" s="46">
        <v>3.07</v>
      </c>
      <c r="B47" s="61" t="s">
        <v>34</v>
      </c>
      <c r="C47" s="76"/>
      <c r="D47" s="100">
        <v>1</v>
      </c>
      <c r="E47" s="94">
        <f t="shared" si="2"/>
        <v>0</v>
      </c>
      <c r="F47" s="70" t="s">
        <v>113</v>
      </c>
      <c r="G47" s="17" t="s">
        <v>0</v>
      </c>
      <c r="H47" s="14" t="s">
        <v>200</v>
      </c>
      <c r="I47" s="14"/>
    </row>
    <row r="48" spans="1:9" s="6" customFormat="1" ht="207.75" customHeight="1" x14ac:dyDescent="0.15">
      <c r="A48" s="47">
        <v>3.08</v>
      </c>
      <c r="B48" s="63" t="s">
        <v>35</v>
      </c>
      <c r="C48" s="78"/>
      <c r="D48" s="100">
        <v>1</v>
      </c>
      <c r="E48" s="94">
        <f t="shared" si="2"/>
        <v>0</v>
      </c>
      <c r="F48" s="70" t="s">
        <v>114</v>
      </c>
      <c r="G48" s="14" t="s">
        <v>157</v>
      </c>
      <c r="H48" s="14" t="s">
        <v>201</v>
      </c>
      <c r="I48" s="14"/>
    </row>
    <row r="49" spans="1:9" s="6" customFormat="1" ht="61.5" customHeight="1" x14ac:dyDescent="0.15">
      <c r="A49" s="46">
        <v>3.09</v>
      </c>
      <c r="B49" s="63" t="s">
        <v>36</v>
      </c>
      <c r="C49" s="78"/>
      <c r="D49" s="100">
        <v>1</v>
      </c>
      <c r="E49" s="94">
        <f t="shared" si="2"/>
        <v>0</v>
      </c>
      <c r="F49" s="70" t="s">
        <v>115</v>
      </c>
      <c r="G49" s="14" t="s">
        <v>158</v>
      </c>
      <c r="H49" s="17" t="s">
        <v>202</v>
      </c>
      <c r="I49" s="14"/>
    </row>
    <row r="50" spans="1:9" s="6" customFormat="1" ht="408" customHeight="1" x14ac:dyDescent="0.15">
      <c r="A50" s="48">
        <v>3.1</v>
      </c>
      <c r="B50" s="63" t="s">
        <v>37</v>
      </c>
      <c r="C50" s="78"/>
      <c r="D50" s="100">
        <v>4</v>
      </c>
      <c r="E50" s="94">
        <f t="shared" si="2"/>
        <v>0</v>
      </c>
      <c r="F50" s="70" t="s">
        <v>116</v>
      </c>
      <c r="G50" s="14" t="s">
        <v>159</v>
      </c>
      <c r="H50" s="17" t="s">
        <v>203</v>
      </c>
      <c r="I50" s="14"/>
    </row>
    <row r="51" spans="1:9" s="6" customFormat="1" ht="408.75" customHeight="1" x14ac:dyDescent="0.15">
      <c r="A51" s="46">
        <v>3.11</v>
      </c>
      <c r="B51" s="63" t="s">
        <v>37</v>
      </c>
      <c r="C51" s="78"/>
      <c r="D51" s="100">
        <v>2</v>
      </c>
      <c r="E51" s="94">
        <f t="shared" si="2"/>
        <v>0</v>
      </c>
      <c r="F51" s="70" t="s">
        <v>117</v>
      </c>
      <c r="G51" s="14" t="s">
        <v>159</v>
      </c>
      <c r="H51" s="17" t="s">
        <v>204</v>
      </c>
      <c r="I51" s="14"/>
    </row>
    <row r="52" spans="1:9" s="6" customFormat="1" ht="86.25" customHeight="1" x14ac:dyDescent="0.15">
      <c r="A52" s="47">
        <v>3.12</v>
      </c>
      <c r="B52" s="63" t="s">
        <v>38</v>
      </c>
      <c r="C52" s="78"/>
      <c r="D52" s="100">
        <v>2</v>
      </c>
      <c r="E52" s="94">
        <f t="shared" si="2"/>
        <v>0</v>
      </c>
      <c r="F52" s="70" t="s">
        <v>118</v>
      </c>
      <c r="G52" s="17" t="s">
        <v>160</v>
      </c>
      <c r="H52" s="28" t="s">
        <v>205</v>
      </c>
      <c r="I52" s="14"/>
    </row>
    <row r="53" spans="1:9" s="6" customFormat="1" ht="188.25" customHeight="1" x14ac:dyDescent="0.15">
      <c r="A53" s="46">
        <v>3.13</v>
      </c>
      <c r="B53" s="63" t="s">
        <v>39</v>
      </c>
      <c r="C53" s="78"/>
      <c r="D53" s="100">
        <v>2</v>
      </c>
      <c r="E53" s="94">
        <f t="shared" si="2"/>
        <v>0</v>
      </c>
      <c r="F53" s="70" t="s">
        <v>285</v>
      </c>
      <c r="G53" s="14" t="s">
        <v>286</v>
      </c>
      <c r="H53" s="14" t="s">
        <v>284</v>
      </c>
      <c r="I53" s="14"/>
    </row>
    <row r="54" spans="1:9" s="1" customFormat="1" ht="66.75" customHeight="1" x14ac:dyDescent="0.15">
      <c r="A54" s="47">
        <v>3.14</v>
      </c>
      <c r="B54" s="67" t="s">
        <v>40</v>
      </c>
      <c r="C54" s="82"/>
      <c r="D54" s="101">
        <v>2</v>
      </c>
      <c r="E54" s="94">
        <f t="shared" si="2"/>
        <v>0</v>
      </c>
      <c r="F54" s="116" t="s">
        <v>119</v>
      </c>
      <c r="G54" s="17" t="s">
        <v>161</v>
      </c>
      <c r="H54" s="17" t="s">
        <v>206</v>
      </c>
      <c r="I54" s="20"/>
    </row>
    <row r="55" spans="1:9" s="1" customFormat="1" ht="47.25" customHeight="1" x14ac:dyDescent="0.15">
      <c r="A55" s="49"/>
      <c r="B55" s="147" t="s">
        <v>41</v>
      </c>
      <c r="C55" s="148"/>
      <c r="D55" s="149"/>
      <c r="E55" s="110">
        <f>SUM(E40:E54)</f>
        <v>0</v>
      </c>
      <c r="F55" s="117" t="s">
        <v>287</v>
      </c>
      <c r="G55" s="18"/>
      <c r="H55" s="18"/>
      <c r="I55" s="18"/>
    </row>
    <row r="56" spans="1:9" s="1" customFormat="1" ht="18.75" x14ac:dyDescent="0.15">
      <c r="A56" s="52"/>
      <c r="B56" s="9"/>
      <c r="C56" s="83"/>
      <c r="D56" s="102"/>
      <c r="E56" s="102"/>
      <c r="F56" s="9"/>
      <c r="G56" s="9"/>
      <c r="H56" s="9"/>
      <c r="I56" s="9"/>
    </row>
    <row r="57" spans="1:9" s="1" customFormat="1" ht="37.5" customHeight="1" x14ac:dyDescent="0.15">
      <c r="A57" s="58"/>
      <c r="B57" s="144" t="s">
        <v>44</v>
      </c>
      <c r="C57" s="145"/>
      <c r="D57" s="145"/>
      <c r="E57" s="146"/>
      <c r="F57" s="12"/>
      <c r="G57" s="12"/>
      <c r="H57" s="12"/>
      <c r="I57" s="12"/>
    </row>
    <row r="58" spans="1:9" s="1" customFormat="1" ht="134.25" customHeight="1" x14ac:dyDescent="0.15">
      <c r="A58" s="46">
        <v>4.01</v>
      </c>
      <c r="B58" s="63" t="s">
        <v>45</v>
      </c>
      <c r="C58" s="84"/>
      <c r="D58" s="103">
        <v>3</v>
      </c>
      <c r="E58" s="94">
        <f t="shared" ref="E58:E63" si="3">IF(C58="x",D58,0)</f>
        <v>0</v>
      </c>
      <c r="F58" s="70" t="s">
        <v>208</v>
      </c>
      <c r="G58" s="23" t="s">
        <v>162</v>
      </c>
      <c r="H58" s="23" t="s">
        <v>207</v>
      </c>
      <c r="I58" s="23"/>
    </row>
    <row r="59" spans="1:9" s="1" customFormat="1" ht="128.25" customHeight="1" x14ac:dyDescent="0.15">
      <c r="A59" s="46">
        <v>4.0199999999999996</v>
      </c>
      <c r="B59" s="63" t="s">
        <v>46</v>
      </c>
      <c r="C59" s="84"/>
      <c r="D59" s="103">
        <v>1</v>
      </c>
      <c r="E59" s="94">
        <f t="shared" si="3"/>
        <v>0</v>
      </c>
      <c r="F59" s="65" t="s">
        <v>103</v>
      </c>
      <c r="G59" s="23" t="s">
        <v>162</v>
      </c>
      <c r="H59" s="23" t="s">
        <v>209</v>
      </c>
      <c r="I59" s="23"/>
    </row>
    <row r="60" spans="1:9" s="1" customFormat="1" ht="108" customHeight="1" x14ac:dyDescent="0.15">
      <c r="A60" s="46">
        <v>4.03</v>
      </c>
      <c r="B60" s="63" t="s">
        <v>47</v>
      </c>
      <c r="C60" s="85"/>
      <c r="D60" s="104">
        <v>3</v>
      </c>
      <c r="E60" s="94">
        <f t="shared" si="3"/>
        <v>0</v>
      </c>
      <c r="F60" s="70" t="s">
        <v>104</v>
      </c>
      <c r="G60" s="17" t="s">
        <v>163</v>
      </c>
      <c r="H60" s="17" t="s">
        <v>210</v>
      </c>
      <c r="I60" s="17"/>
    </row>
    <row r="61" spans="1:9" s="1" customFormat="1" ht="206.25" customHeight="1" x14ac:dyDescent="0.15">
      <c r="A61" s="46">
        <v>4.04</v>
      </c>
      <c r="B61" s="63" t="s">
        <v>48</v>
      </c>
      <c r="C61" s="85"/>
      <c r="D61" s="104">
        <v>3</v>
      </c>
      <c r="E61" s="94">
        <f t="shared" si="3"/>
        <v>0</v>
      </c>
      <c r="F61" s="70" t="s">
        <v>105</v>
      </c>
      <c r="G61" s="17" t="s">
        <v>164</v>
      </c>
      <c r="H61" s="17" t="s">
        <v>211</v>
      </c>
      <c r="I61" s="17"/>
    </row>
    <row r="62" spans="1:9" s="1" customFormat="1" ht="201" customHeight="1" x14ac:dyDescent="0.15">
      <c r="A62" s="46">
        <v>4.05</v>
      </c>
      <c r="B62" s="63" t="s">
        <v>49</v>
      </c>
      <c r="C62" s="85"/>
      <c r="D62" s="104">
        <v>2</v>
      </c>
      <c r="E62" s="94">
        <f t="shared" si="3"/>
        <v>0</v>
      </c>
      <c r="F62" s="70" t="s">
        <v>106</v>
      </c>
      <c r="G62" s="17" t="s">
        <v>164</v>
      </c>
      <c r="H62" s="17" t="s">
        <v>212</v>
      </c>
      <c r="I62" s="17"/>
    </row>
    <row r="63" spans="1:9" s="5" customFormat="1" ht="58.5" customHeight="1" x14ac:dyDescent="0.15">
      <c r="A63" s="46">
        <v>4.0599999999999996</v>
      </c>
      <c r="B63" s="63" t="s">
        <v>50</v>
      </c>
      <c r="C63" s="85"/>
      <c r="D63" s="104">
        <v>3</v>
      </c>
      <c r="E63" s="94">
        <f t="shared" si="3"/>
        <v>0</v>
      </c>
      <c r="F63" s="70" t="s">
        <v>107</v>
      </c>
      <c r="G63" s="16" t="s">
        <v>153</v>
      </c>
      <c r="H63" s="16" t="s">
        <v>213</v>
      </c>
      <c r="I63" s="16"/>
    </row>
    <row r="64" spans="1:9" s="1" customFormat="1" ht="42" customHeight="1" x14ac:dyDescent="0.15">
      <c r="A64" s="49"/>
      <c r="B64" s="147" t="s">
        <v>44</v>
      </c>
      <c r="C64" s="148"/>
      <c r="D64" s="149"/>
      <c r="E64" s="92">
        <f>SUM(E58:E63)</f>
        <v>0</v>
      </c>
      <c r="F64" s="115" t="s">
        <v>51</v>
      </c>
      <c r="G64" s="18"/>
      <c r="H64" s="18"/>
      <c r="I64" s="18"/>
    </row>
    <row r="65" spans="1:9" s="1" customFormat="1" ht="18.75" x14ac:dyDescent="0.15">
      <c r="A65" s="51"/>
      <c r="B65"/>
      <c r="C65" s="81"/>
      <c r="D65" s="55"/>
      <c r="E65" s="55"/>
      <c r="F65" s="24"/>
      <c r="G65" s="24"/>
      <c r="H65" s="24"/>
      <c r="I65" s="24"/>
    </row>
    <row r="66" spans="1:9" s="1" customFormat="1" ht="36" customHeight="1" x14ac:dyDescent="0.15">
      <c r="A66" s="58"/>
      <c r="B66" s="144" t="s">
        <v>53</v>
      </c>
      <c r="C66" s="145"/>
      <c r="D66" s="145"/>
      <c r="E66" s="146"/>
      <c r="F66" s="12"/>
      <c r="G66" s="12"/>
      <c r="H66" s="12"/>
      <c r="I66" s="12"/>
    </row>
    <row r="67" spans="1:9" s="1" customFormat="1" ht="112.5" customHeight="1" x14ac:dyDescent="0.15">
      <c r="A67" s="46">
        <v>5.01</v>
      </c>
      <c r="B67" s="63" t="s">
        <v>52</v>
      </c>
      <c r="C67" s="80"/>
      <c r="D67" s="98">
        <v>1</v>
      </c>
      <c r="E67" s="94">
        <f t="shared" ref="E67:E77" si="4">IF(C67="x",D67,0)</f>
        <v>0</v>
      </c>
      <c r="F67" s="70" t="s">
        <v>66</v>
      </c>
      <c r="G67" s="31" t="s">
        <v>165</v>
      </c>
      <c r="H67" s="28" t="s">
        <v>214</v>
      </c>
      <c r="I67" s="28"/>
    </row>
    <row r="68" spans="1:9" s="1" customFormat="1" ht="105.75" customHeight="1" x14ac:dyDescent="0.15">
      <c r="A68" s="54">
        <v>5.0199999999999996</v>
      </c>
      <c r="B68" s="63" t="s">
        <v>52</v>
      </c>
      <c r="C68" s="78"/>
      <c r="D68" s="99">
        <v>1</v>
      </c>
      <c r="E68" s="94">
        <f t="shared" si="4"/>
        <v>0</v>
      </c>
      <c r="F68" s="70" t="s">
        <v>65</v>
      </c>
      <c r="G68" s="31" t="s">
        <v>166</v>
      </c>
      <c r="H68" s="28" t="s">
        <v>215</v>
      </c>
      <c r="I68" s="14"/>
    </row>
    <row r="69" spans="1:9" s="1" customFormat="1" ht="86.25" customHeight="1" x14ac:dyDescent="0.15">
      <c r="A69" s="46">
        <v>5.03</v>
      </c>
      <c r="B69" s="63" t="s">
        <v>54</v>
      </c>
      <c r="C69" s="78"/>
      <c r="D69" s="99">
        <v>1</v>
      </c>
      <c r="E69" s="94">
        <f t="shared" si="4"/>
        <v>0</v>
      </c>
      <c r="F69" s="70" t="s">
        <v>64</v>
      </c>
      <c r="G69" s="17" t="s">
        <v>167</v>
      </c>
      <c r="H69" s="28" t="s">
        <v>216</v>
      </c>
      <c r="I69" s="14"/>
    </row>
    <row r="70" spans="1:9" s="1" customFormat="1" ht="75.75" customHeight="1" x14ac:dyDescent="0.15">
      <c r="A70" s="54">
        <v>5.04</v>
      </c>
      <c r="B70" s="63" t="s">
        <v>54</v>
      </c>
      <c r="C70" s="80"/>
      <c r="D70" s="98">
        <v>1</v>
      </c>
      <c r="E70" s="94">
        <f t="shared" si="4"/>
        <v>0</v>
      </c>
      <c r="F70" s="70" t="s">
        <v>61</v>
      </c>
      <c r="G70" s="17" t="s">
        <v>168</v>
      </c>
      <c r="H70" s="28" t="s">
        <v>61</v>
      </c>
      <c r="I70" s="25"/>
    </row>
    <row r="71" spans="1:9" s="1" customFormat="1" ht="114" customHeight="1" x14ac:dyDescent="0.15">
      <c r="A71" s="46">
        <v>5.05</v>
      </c>
      <c r="B71" s="63" t="s">
        <v>54</v>
      </c>
      <c r="C71" s="78"/>
      <c r="D71" s="99">
        <v>1</v>
      </c>
      <c r="E71" s="94">
        <f t="shared" si="4"/>
        <v>0</v>
      </c>
      <c r="F71" s="70" t="s">
        <v>62</v>
      </c>
      <c r="G71" s="17" t="s">
        <v>169</v>
      </c>
      <c r="H71" s="28" t="s">
        <v>217</v>
      </c>
      <c r="I71" s="14"/>
    </row>
    <row r="72" spans="1:9" s="1" customFormat="1" ht="165" customHeight="1" x14ac:dyDescent="0.15">
      <c r="A72" s="54">
        <v>5.0599999999999996</v>
      </c>
      <c r="B72" s="63" t="s">
        <v>54</v>
      </c>
      <c r="C72" s="85"/>
      <c r="D72" s="104">
        <v>3</v>
      </c>
      <c r="E72" s="94">
        <f t="shared" si="4"/>
        <v>0</v>
      </c>
      <c r="F72" s="70" t="s">
        <v>63</v>
      </c>
      <c r="G72" s="17" t="s">
        <v>170</v>
      </c>
      <c r="H72" s="28" t="s">
        <v>218</v>
      </c>
      <c r="I72" s="17"/>
    </row>
    <row r="73" spans="1:9" s="1" customFormat="1" ht="153" customHeight="1" x14ac:dyDescent="0.15">
      <c r="A73" s="46">
        <v>5.07</v>
      </c>
      <c r="B73" s="63" t="s">
        <v>55</v>
      </c>
      <c r="C73" s="78"/>
      <c r="D73" s="99">
        <v>3</v>
      </c>
      <c r="E73" s="94">
        <f t="shared" si="4"/>
        <v>0</v>
      </c>
      <c r="F73" s="70" t="s">
        <v>60</v>
      </c>
      <c r="G73" s="14" t="s">
        <v>171</v>
      </c>
      <c r="H73" s="14" t="s">
        <v>219</v>
      </c>
      <c r="I73" s="14"/>
    </row>
    <row r="74" spans="1:9" s="1" customFormat="1" ht="95.25" customHeight="1" x14ac:dyDescent="0.15">
      <c r="A74" s="46">
        <v>5.08</v>
      </c>
      <c r="B74" s="63" t="s">
        <v>57</v>
      </c>
      <c r="C74" s="78"/>
      <c r="D74" s="99">
        <v>1</v>
      </c>
      <c r="E74" s="94">
        <f t="shared" si="4"/>
        <v>0</v>
      </c>
      <c r="F74" s="70" t="s">
        <v>58</v>
      </c>
      <c r="G74" s="14" t="s">
        <v>172</v>
      </c>
      <c r="H74" s="14" t="s">
        <v>220</v>
      </c>
      <c r="I74" s="14"/>
    </row>
    <row r="75" spans="1:9" s="1" customFormat="1" ht="49.5" customHeight="1" x14ac:dyDescent="0.15">
      <c r="A75" s="46">
        <v>5.09</v>
      </c>
      <c r="B75" s="63" t="s">
        <v>56</v>
      </c>
      <c r="C75" s="78"/>
      <c r="D75" s="99">
        <v>2</v>
      </c>
      <c r="E75" s="94">
        <f t="shared" si="4"/>
        <v>0</v>
      </c>
      <c r="F75" s="70" t="s">
        <v>59</v>
      </c>
      <c r="G75" s="14" t="s">
        <v>173</v>
      </c>
      <c r="H75" s="14" t="s">
        <v>221</v>
      </c>
      <c r="I75" s="14"/>
    </row>
    <row r="76" spans="1:9" s="1" customFormat="1" ht="148.5" customHeight="1" x14ac:dyDescent="0.15">
      <c r="A76" s="130">
        <v>5.0999999999999996</v>
      </c>
      <c r="B76" s="63" t="s">
        <v>271</v>
      </c>
      <c r="C76" s="78"/>
      <c r="D76" s="99">
        <v>2</v>
      </c>
      <c r="E76" s="94">
        <f t="shared" si="4"/>
        <v>0</v>
      </c>
      <c r="F76" s="70" t="s">
        <v>272</v>
      </c>
      <c r="G76" s="14" t="s">
        <v>273</v>
      </c>
      <c r="H76" s="14" t="s">
        <v>274</v>
      </c>
      <c r="I76" s="122"/>
    </row>
    <row r="77" spans="1:9" s="1" customFormat="1" ht="69.75" customHeight="1" x14ac:dyDescent="0.15">
      <c r="A77" s="46">
        <v>5.1100000000000003</v>
      </c>
      <c r="B77" s="63" t="s">
        <v>275</v>
      </c>
      <c r="C77" s="78"/>
      <c r="D77" s="99">
        <v>1</v>
      </c>
      <c r="E77" s="94">
        <f t="shared" si="4"/>
        <v>0</v>
      </c>
      <c r="F77" s="70" t="s">
        <v>276</v>
      </c>
      <c r="G77" s="14" t="s">
        <v>277</v>
      </c>
      <c r="H77" s="14" t="s">
        <v>278</v>
      </c>
      <c r="I77" s="122"/>
    </row>
    <row r="78" spans="1:9" s="3" customFormat="1" ht="44.25" customHeight="1" x14ac:dyDescent="0.15">
      <c r="A78" s="49"/>
      <c r="B78" s="147" t="s">
        <v>53</v>
      </c>
      <c r="C78" s="148"/>
      <c r="D78" s="149"/>
      <c r="E78" s="92">
        <f>SUM(E67:E77)</f>
        <v>0</v>
      </c>
      <c r="F78" s="115" t="s">
        <v>67</v>
      </c>
      <c r="G78" s="18"/>
      <c r="H78" s="18"/>
      <c r="I78" s="18"/>
    </row>
    <row r="79" spans="1:9" s="3" customFormat="1" ht="18.75" x14ac:dyDescent="0.15">
      <c r="A79" s="51"/>
      <c r="B79" s="66"/>
      <c r="C79" s="81"/>
      <c r="D79" s="55"/>
      <c r="E79" s="55"/>
      <c r="F79" s="24"/>
      <c r="G79" s="9"/>
      <c r="H79" s="9"/>
      <c r="I79" s="9"/>
    </row>
    <row r="80" spans="1:9" s="3" customFormat="1" ht="27.75" customHeight="1" x14ac:dyDescent="0.15">
      <c r="A80" s="58"/>
      <c r="B80" s="68" t="s">
        <v>68</v>
      </c>
      <c r="C80" s="86"/>
      <c r="D80" s="58"/>
      <c r="E80" s="58"/>
      <c r="F80" s="12"/>
      <c r="G80" s="12"/>
      <c r="H80" s="12"/>
      <c r="I80" s="12"/>
    </row>
    <row r="81" spans="1:9" s="3" customFormat="1" ht="70.5" customHeight="1" x14ac:dyDescent="0.15">
      <c r="A81" s="47">
        <v>6.01</v>
      </c>
      <c r="B81" s="63" t="s">
        <v>69</v>
      </c>
      <c r="C81" s="78"/>
      <c r="D81" s="99">
        <v>1</v>
      </c>
      <c r="E81" s="94">
        <f t="shared" ref="E81:E84" si="5">IF(C81="x",D81,0)</f>
        <v>0</v>
      </c>
      <c r="F81" s="70" t="s">
        <v>73</v>
      </c>
      <c r="G81" s="14" t="s">
        <v>174</v>
      </c>
      <c r="H81" s="14" t="s">
        <v>222</v>
      </c>
      <c r="I81" s="14"/>
    </row>
    <row r="82" spans="1:9" s="3" customFormat="1" ht="90" customHeight="1" x14ac:dyDescent="0.15">
      <c r="A82" s="47">
        <v>6.02</v>
      </c>
      <c r="B82" s="63" t="s">
        <v>70</v>
      </c>
      <c r="C82" s="78"/>
      <c r="D82" s="99">
        <v>1</v>
      </c>
      <c r="E82" s="94">
        <f t="shared" si="5"/>
        <v>0</v>
      </c>
      <c r="F82" s="70" t="s">
        <v>74</v>
      </c>
      <c r="G82" s="14" t="s">
        <v>175</v>
      </c>
      <c r="H82" s="14" t="s">
        <v>223</v>
      </c>
      <c r="I82" s="14"/>
    </row>
    <row r="83" spans="1:9" s="3" customFormat="1" ht="150" customHeight="1" x14ac:dyDescent="0.15">
      <c r="A83" s="47">
        <v>6.03</v>
      </c>
      <c r="B83" s="63" t="s">
        <v>71</v>
      </c>
      <c r="C83" s="78"/>
      <c r="D83" s="99">
        <v>1</v>
      </c>
      <c r="E83" s="94">
        <f t="shared" si="5"/>
        <v>0</v>
      </c>
      <c r="F83" s="70" t="s">
        <v>75</v>
      </c>
      <c r="G83" s="17" t="s">
        <v>176</v>
      </c>
      <c r="H83" s="14" t="s">
        <v>224</v>
      </c>
      <c r="I83" s="14"/>
    </row>
    <row r="84" spans="1:9" s="3" customFormat="1" ht="92.25" customHeight="1" x14ac:dyDescent="0.15">
      <c r="A84" s="47">
        <v>6.04</v>
      </c>
      <c r="B84" s="63" t="s">
        <v>72</v>
      </c>
      <c r="C84" s="78"/>
      <c r="D84" s="99">
        <v>1</v>
      </c>
      <c r="E84" s="94">
        <f t="shared" si="5"/>
        <v>0</v>
      </c>
      <c r="F84" s="70" t="s">
        <v>76</v>
      </c>
      <c r="G84" s="14" t="s">
        <v>177</v>
      </c>
      <c r="H84" s="28" t="s">
        <v>225</v>
      </c>
      <c r="I84" s="14"/>
    </row>
    <row r="85" spans="1:9" s="1" customFormat="1" ht="42.75" customHeight="1" x14ac:dyDescent="0.15">
      <c r="A85" s="49"/>
      <c r="B85" s="147" t="s">
        <v>68</v>
      </c>
      <c r="C85" s="148"/>
      <c r="D85" s="149"/>
      <c r="E85" s="92">
        <f>SUM(E81:E84)</f>
        <v>0</v>
      </c>
      <c r="F85" s="115" t="s">
        <v>77</v>
      </c>
      <c r="G85" s="18"/>
      <c r="H85" s="32"/>
      <c r="I85" s="18"/>
    </row>
    <row r="86" spans="1:9" s="3" customFormat="1" ht="18.75" x14ac:dyDescent="0.15">
      <c r="A86" s="55"/>
      <c r="B86" s="66"/>
      <c r="C86" s="81"/>
      <c r="D86" s="55"/>
      <c r="E86" s="55"/>
      <c r="F86" s="24"/>
      <c r="G86" s="9"/>
      <c r="H86" s="9"/>
      <c r="I86" s="9"/>
    </row>
    <row r="87" spans="1:9" s="3" customFormat="1" ht="34.5" customHeight="1" x14ac:dyDescent="0.15">
      <c r="A87" s="58"/>
      <c r="B87" s="144" t="s">
        <v>78</v>
      </c>
      <c r="C87" s="145"/>
      <c r="D87" s="145"/>
      <c r="E87" s="146"/>
      <c r="F87" s="12"/>
      <c r="G87" s="12"/>
      <c r="H87" s="12"/>
      <c r="I87" s="12"/>
    </row>
    <row r="88" spans="1:9" s="3" customFormat="1" ht="204.75" customHeight="1" x14ac:dyDescent="0.15">
      <c r="A88" s="46">
        <v>7.01</v>
      </c>
      <c r="B88" s="63" t="s">
        <v>79</v>
      </c>
      <c r="C88" s="80"/>
      <c r="D88" s="98">
        <v>4</v>
      </c>
      <c r="E88" s="94">
        <f t="shared" ref="E88:E91" si="6">IF(C88="x",D88,0)</f>
        <v>0</v>
      </c>
      <c r="F88" s="70" t="s">
        <v>83</v>
      </c>
      <c r="G88" s="40" t="s">
        <v>178</v>
      </c>
      <c r="H88" s="13" t="s">
        <v>226</v>
      </c>
      <c r="I88" s="13"/>
    </row>
    <row r="89" spans="1:9" s="1" customFormat="1" ht="189" customHeight="1" x14ac:dyDescent="0.15">
      <c r="A89" s="47">
        <v>7.02</v>
      </c>
      <c r="B89" s="61" t="s">
        <v>80</v>
      </c>
      <c r="C89" s="76"/>
      <c r="D89" s="99">
        <v>1</v>
      </c>
      <c r="E89" s="94">
        <f t="shared" si="6"/>
        <v>0</v>
      </c>
      <c r="F89" s="70" t="s">
        <v>84</v>
      </c>
      <c r="G89" s="14" t="s">
        <v>179</v>
      </c>
      <c r="H89" s="14" t="s">
        <v>227</v>
      </c>
      <c r="I89" s="14"/>
    </row>
    <row r="90" spans="1:9" s="3" customFormat="1" ht="64.5" customHeight="1" x14ac:dyDescent="0.15">
      <c r="A90" s="46">
        <v>7.03</v>
      </c>
      <c r="B90" s="61" t="s">
        <v>81</v>
      </c>
      <c r="C90" s="75"/>
      <c r="D90" s="98">
        <v>2</v>
      </c>
      <c r="E90" s="94">
        <f t="shared" si="6"/>
        <v>0</v>
      </c>
      <c r="F90" s="70" t="s">
        <v>85</v>
      </c>
      <c r="G90" s="17" t="s">
        <v>180</v>
      </c>
      <c r="H90" s="28" t="s">
        <v>228</v>
      </c>
      <c r="I90" s="13"/>
    </row>
    <row r="91" spans="1:9" s="3" customFormat="1" ht="133.5" customHeight="1" x14ac:dyDescent="0.15">
      <c r="A91" s="47">
        <v>7.04</v>
      </c>
      <c r="B91" s="61" t="s">
        <v>82</v>
      </c>
      <c r="C91" s="75"/>
      <c r="D91" s="98">
        <v>1</v>
      </c>
      <c r="E91" s="94">
        <f t="shared" si="6"/>
        <v>0</v>
      </c>
      <c r="F91" s="70" t="s">
        <v>86</v>
      </c>
      <c r="G91" s="17" t="s">
        <v>181</v>
      </c>
      <c r="H91" s="42" t="s">
        <v>229</v>
      </c>
      <c r="I91" s="15"/>
    </row>
    <row r="92" spans="1:9" s="3" customFormat="1" ht="44.25" customHeight="1" x14ac:dyDescent="0.15">
      <c r="A92" s="49"/>
      <c r="B92" s="147" t="s">
        <v>78</v>
      </c>
      <c r="C92" s="148"/>
      <c r="D92" s="149"/>
      <c r="E92" s="92">
        <f>SUM(E88:E91)</f>
        <v>0</v>
      </c>
      <c r="F92" s="115" t="s">
        <v>77</v>
      </c>
      <c r="G92" s="18"/>
      <c r="H92" s="18"/>
      <c r="I92" s="18"/>
    </row>
    <row r="93" spans="1:9" s="3" customFormat="1" ht="18.75" x14ac:dyDescent="0.15">
      <c r="A93" s="55"/>
      <c r="B93"/>
      <c r="C93" s="81"/>
      <c r="D93" s="55"/>
      <c r="E93" s="55"/>
      <c r="F93" s="24"/>
      <c r="G93" s="9"/>
      <c r="H93" s="9"/>
      <c r="I93" s="9"/>
    </row>
    <row r="94" spans="1:9" s="3" customFormat="1" ht="43.5" customHeight="1" x14ac:dyDescent="0.15">
      <c r="A94" s="58"/>
      <c r="B94" s="144" t="s">
        <v>87</v>
      </c>
      <c r="C94" s="145"/>
      <c r="D94" s="145"/>
      <c r="E94" s="146"/>
      <c r="F94" s="12"/>
      <c r="G94" s="12"/>
      <c r="H94" s="12"/>
      <c r="I94" s="12"/>
    </row>
    <row r="95" spans="1:9" s="3" customFormat="1" ht="129" customHeight="1" x14ac:dyDescent="0.15">
      <c r="A95" s="46">
        <v>8.01</v>
      </c>
      <c r="B95" s="69" t="s">
        <v>88</v>
      </c>
      <c r="C95" s="87"/>
      <c r="D95" s="105" t="s">
        <v>2</v>
      </c>
      <c r="E95" s="105" t="s">
        <v>2</v>
      </c>
      <c r="F95" s="124" t="s">
        <v>288</v>
      </c>
      <c r="G95" s="127" t="s">
        <v>292</v>
      </c>
      <c r="H95" s="127" t="s">
        <v>141</v>
      </c>
      <c r="I95" s="13"/>
    </row>
    <row r="96" spans="1:9" s="3" customFormat="1" ht="144" customHeight="1" x14ac:dyDescent="0.15">
      <c r="A96" s="47">
        <v>8.02</v>
      </c>
      <c r="B96" s="70" t="s">
        <v>89</v>
      </c>
      <c r="C96" s="88"/>
      <c r="D96" s="105" t="s">
        <v>2</v>
      </c>
      <c r="E96" s="105" t="s">
        <v>2</v>
      </c>
      <c r="F96" s="125" t="s">
        <v>289</v>
      </c>
      <c r="G96" s="128" t="s">
        <v>293</v>
      </c>
      <c r="H96" s="132" t="s">
        <v>290</v>
      </c>
      <c r="I96" s="14"/>
    </row>
    <row r="97" spans="1:9" ht="165.75" customHeight="1" x14ac:dyDescent="0.15">
      <c r="A97" s="53">
        <v>8.0299999999999994</v>
      </c>
      <c r="B97" s="71" t="s">
        <v>90</v>
      </c>
      <c r="C97" s="89"/>
      <c r="D97" s="105" t="s">
        <v>2</v>
      </c>
      <c r="E97" s="105" t="s">
        <v>2</v>
      </c>
      <c r="F97" s="126" t="s">
        <v>279</v>
      </c>
      <c r="G97" s="129" t="s">
        <v>294</v>
      </c>
      <c r="H97" s="129" t="s">
        <v>291</v>
      </c>
      <c r="I97" s="38"/>
    </row>
    <row r="98" spans="1:9" ht="18.75" x14ac:dyDescent="0.15">
      <c r="A98" s="55"/>
      <c r="B98" s="24"/>
      <c r="C98" s="90"/>
      <c r="D98" s="106"/>
      <c r="E98" s="106"/>
      <c r="F98" s="24"/>
      <c r="G98" s="9"/>
      <c r="H98" s="9"/>
      <c r="I98" s="9"/>
    </row>
    <row r="99" spans="1:9" ht="37.5" customHeight="1" x14ac:dyDescent="0.15">
      <c r="A99" s="58"/>
      <c r="B99" s="144" t="s">
        <v>91</v>
      </c>
      <c r="C99" s="145"/>
      <c r="D99" s="145"/>
      <c r="E99" s="146"/>
      <c r="F99" s="26" t="s">
        <v>92</v>
      </c>
      <c r="G99" s="26"/>
      <c r="H99" s="26"/>
      <c r="I99" s="26"/>
    </row>
    <row r="100" spans="1:9" x14ac:dyDescent="0.15">
      <c r="G100" s="21"/>
      <c r="H100" s="21"/>
      <c r="I100" s="21"/>
    </row>
    <row r="101" spans="1:9" x14ac:dyDescent="0.15">
      <c r="G101" s="21"/>
      <c r="H101" s="21"/>
      <c r="I101" s="21"/>
    </row>
    <row r="102" spans="1:9" ht="39.950000000000003" customHeight="1" x14ac:dyDescent="0.15">
      <c r="B102" s="135" t="s">
        <v>280</v>
      </c>
      <c r="C102" s="136"/>
      <c r="D102" s="136"/>
      <c r="E102" s="137"/>
      <c r="F102" s="34" t="s">
        <v>257</v>
      </c>
      <c r="G102" s="44" t="s">
        <v>249</v>
      </c>
      <c r="H102" s="21"/>
      <c r="I102" s="21"/>
    </row>
    <row r="103" spans="1:9" ht="39.950000000000003" customHeight="1" x14ac:dyDescent="0.15">
      <c r="B103" s="138" t="s">
        <v>1</v>
      </c>
      <c r="C103" s="139"/>
      <c r="D103" s="139"/>
      <c r="E103" s="140"/>
      <c r="F103" s="35" t="s">
        <v>2</v>
      </c>
      <c r="G103" s="35" t="s">
        <v>2</v>
      </c>
      <c r="H103" s="21"/>
      <c r="I103" s="21"/>
    </row>
    <row r="104" spans="1:9" ht="39.950000000000003" customHeight="1" x14ac:dyDescent="0.15">
      <c r="B104" s="138" t="s">
        <v>93</v>
      </c>
      <c r="C104" s="139"/>
      <c r="D104" s="139"/>
      <c r="E104" s="140"/>
      <c r="F104" s="36">
        <v>11</v>
      </c>
      <c r="G104" s="35">
        <f>E23</f>
        <v>0</v>
      </c>
      <c r="H104" s="21"/>
      <c r="I104" s="21"/>
    </row>
    <row r="105" spans="1:9" ht="39.950000000000003" customHeight="1" x14ac:dyDescent="0.15">
      <c r="B105" s="138" t="s">
        <v>94</v>
      </c>
      <c r="C105" s="139"/>
      <c r="D105" s="139"/>
      <c r="E105" s="140"/>
      <c r="F105" s="36">
        <v>5</v>
      </c>
      <c r="G105" s="35">
        <f>E37</f>
        <v>0</v>
      </c>
      <c r="H105" s="21"/>
      <c r="I105" s="21"/>
    </row>
    <row r="106" spans="1:9" ht="39.950000000000003" customHeight="1" x14ac:dyDescent="0.15">
      <c r="B106" s="138" t="s">
        <v>95</v>
      </c>
      <c r="C106" s="139"/>
      <c r="D106" s="139"/>
      <c r="E106" s="140"/>
      <c r="F106" s="36">
        <v>6</v>
      </c>
      <c r="G106" s="35">
        <f>E55</f>
        <v>0</v>
      </c>
      <c r="H106" s="21"/>
      <c r="I106" s="21"/>
    </row>
    <row r="107" spans="1:9" ht="39.950000000000003" customHeight="1" x14ac:dyDescent="0.15">
      <c r="B107" s="138" t="s">
        <v>96</v>
      </c>
      <c r="C107" s="139"/>
      <c r="D107" s="139"/>
      <c r="E107" s="140"/>
      <c r="F107" s="36">
        <v>3</v>
      </c>
      <c r="G107" s="36">
        <f>E64</f>
        <v>0</v>
      </c>
      <c r="H107" s="21"/>
      <c r="I107" s="21"/>
    </row>
    <row r="108" spans="1:9" ht="39.950000000000003" customHeight="1" x14ac:dyDescent="0.15">
      <c r="B108" s="138" t="s">
        <v>97</v>
      </c>
      <c r="C108" s="139"/>
      <c r="D108" s="139"/>
      <c r="E108" s="140"/>
      <c r="F108" s="36">
        <v>2</v>
      </c>
      <c r="G108" s="36">
        <f>E78</f>
        <v>0</v>
      </c>
      <c r="H108" s="21"/>
      <c r="I108" s="21"/>
    </row>
    <row r="109" spans="1:9" ht="39.950000000000003" customHeight="1" x14ac:dyDescent="0.15">
      <c r="B109" s="138" t="s">
        <v>98</v>
      </c>
      <c r="C109" s="139"/>
      <c r="D109" s="139"/>
      <c r="E109" s="140"/>
      <c r="F109" s="36">
        <v>1</v>
      </c>
      <c r="G109" s="36">
        <f>E85</f>
        <v>0</v>
      </c>
      <c r="H109" s="21"/>
      <c r="I109" s="21"/>
    </row>
    <row r="110" spans="1:9" ht="39.950000000000003" customHeight="1" x14ac:dyDescent="0.15">
      <c r="B110" s="138" t="s">
        <v>99</v>
      </c>
      <c r="C110" s="139"/>
      <c r="D110" s="139"/>
      <c r="E110" s="140"/>
      <c r="F110" s="36">
        <v>1</v>
      </c>
      <c r="G110" s="36">
        <f>E92</f>
        <v>0</v>
      </c>
      <c r="H110" s="21"/>
      <c r="I110" s="21"/>
    </row>
    <row r="111" spans="1:9" ht="39.950000000000003" customHeight="1" x14ac:dyDescent="0.15">
      <c r="B111" s="138" t="s">
        <v>100</v>
      </c>
      <c r="C111" s="139"/>
      <c r="D111" s="139"/>
      <c r="E111" s="140"/>
      <c r="F111" s="35" t="s">
        <v>2</v>
      </c>
      <c r="G111" s="35" t="s">
        <v>2</v>
      </c>
      <c r="H111" s="21"/>
      <c r="I111" s="21"/>
    </row>
    <row r="112" spans="1:9" ht="39.950000000000003" customHeight="1" x14ac:dyDescent="0.15">
      <c r="B112" s="138" t="s">
        <v>101</v>
      </c>
      <c r="C112" s="139"/>
      <c r="D112" s="139"/>
      <c r="E112" s="140"/>
      <c r="F112" s="35" t="s">
        <v>2</v>
      </c>
      <c r="G112" s="35" t="s">
        <v>2</v>
      </c>
      <c r="H112" s="21"/>
      <c r="I112" s="21"/>
    </row>
    <row r="113" spans="2:9" ht="39.950000000000003" customHeight="1" x14ac:dyDescent="0.15">
      <c r="B113" s="73"/>
      <c r="C113" s="52"/>
      <c r="D113" s="52"/>
      <c r="E113" s="52"/>
      <c r="F113" s="11"/>
      <c r="G113" s="37"/>
      <c r="H113" s="21"/>
      <c r="I113" s="21"/>
    </row>
    <row r="114" spans="2:9" ht="39.950000000000003" customHeight="1" x14ac:dyDescent="0.15">
      <c r="B114" s="138" t="s">
        <v>243</v>
      </c>
      <c r="C114" s="139"/>
      <c r="D114" s="139"/>
      <c r="E114" s="140"/>
      <c r="F114" s="36">
        <f>SUM(F104:F110)</f>
        <v>29</v>
      </c>
      <c r="G114" s="119"/>
      <c r="H114" s="21"/>
      <c r="I114" s="21"/>
    </row>
    <row r="115" spans="2:9" ht="39.950000000000003" customHeight="1" x14ac:dyDescent="0.15">
      <c r="B115" s="141" t="s">
        <v>102</v>
      </c>
      <c r="C115" s="142"/>
      <c r="D115" s="142"/>
      <c r="E115" s="143"/>
      <c r="F115" s="131">
        <v>6</v>
      </c>
      <c r="G115" s="120"/>
      <c r="H115" s="21"/>
      <c r="I115" s="21"/>
    </row>
    <row r="116" spans="2:9" ht="39.950000000000003" customHeight="1" x14ac:dyDescent="0.15">
      <c r="B116" s="135" t="s">
        <v>242</v>
      </c>
      <c r="C116" s="136"/>
      <c r="D116" s="136"/>
      <c r="E116" s="137"/>
      <c r="F116" s="34">
        <v>35</v>
      </c>
      <c r="G116" s="34">
        <f>SUM(G104:G110)</f>
        <v>0</v>
      </c>
      <c r="H116" s="21"/>
      <c r="I116" s="21"/>
    </row>
    <row r="117" spans="2:9" x14ac:dyDescent="0.15">
      <c r="G117" s="21"/>
      <c r="H117" s="21"/>
      <c r="I117" s="21"/>
    </row>
    <row r="118" spans="2:9" x14ac:dyDescent="0.15">
      <c r="G118" s="21"/>
      <c r="H118" s="21"/>
      <c r="I118" s="21"/>
    </row>
    <row r="119" spans="2:9" x14ac:dyDescent="0.15">
      <c r="G119" s="21"/>
      <c r="H119" s="21"/>
      <c r="I119" s="21"/>
    </row>
    <row r="120" spans="2:9" x14ac:dyDescent="0.15">
      <c r="G120" s="21"/>
      <c r="H120" s="21"/>
      <c r="I120" s="21"/>
    </row>
    <row r="121" spans="2:9" x14ac:dyDescent="0.15">
      <c r="G121" s="21"/>
      <c r="H121" s="21"/>
      <c r="I121" s="21"/>
    </row>
    <row r="122" spans="2:9" x14ac:dyDescent="0.15">
      <c r="G122" s="21"/>
      <c r="H122" s="21"/>
      <c r="I122" s="21"/>
    </row>
    <row r="123" spans="2:9" x14ac:dyDescent="0.15">
      <c r="G123" s="21"/>
      <c r="H123" s="21"/>
      <c r="I123" s="21"/>
    </row>
    <row r="124" spans="2:9" x14ac:dyDescent="0.15">
      <c r="G124" s="21"/>
      <c r="H124" s="21"/>
      <c r="I124" s="21"/>
    </row>
    <row r="125" spans="2:9" x14ac:dyDescent="0.1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7:9" x14ac:dyDescent="0.15">
      <c r="G129" s="21"/>
      <c r="H129" s="21"/>
      <c r="I129" s="21"/>
    </row>
    <row r="130" spans="7:9" x14ac:dyDescent="0.15">
      <c r="G130" s="21"/>
      <c r="H130" s="21"/>
      <c r="I130" s="21"/>
    </row>
    <row r="131" spans="7:9" x14ac:dyDescent="0.15">
      <c r="G131" s="21"/>
      <c r="H131" s="21"/>
      <c r="I131" s="21"/>
    </row>
    <row r="132" spans="7:9" x14ac:dyDescent="0.15">
      <c r="G132" s="21"/>
      <c r="H132" s="21"/>
      <c r="I132" s="21"/>
    </row>
    <row r="133" spans="7:9" x14ac:dyDescent="0.15">
      <c r="G133" s="21"/>
      <c r="H133" s="21"/>
      <c r="I133" s="21"/>
    </row>
    <row r="134" spans="7:9" x14ac:dyDescent="0.15">
      <c r="G134" s="21"/>
      <c r="H134" s="21"/>
      <c r="I134" s="21"/>
    </row>
    <row r="135" spans="7:9" x14ac:dyDescent="0.15">
      <c r="G135" s="21"/>
      <c r="H135" s="21"/>
      <c r="I135" s="21"/>
    </row>
    <row r="136" spans="7:9" x14ac:dyDescent="0.15">
      <c r="G136" s="21"/>
      <c r="H136" s="21"/>
      <c r="I136" s="21"/>
    </row>
    <row r="137" spans="7:9" x14ac:dyDescent="0.15">
      <c r="G137" s="21"/>
      <c r="H137" s="21"/>
      <c r="I137" s="21"/>
    </row>
    <row r="138" spans="7:9" x14ac:dyDescent="0.15">
      <c r="G138" s="21"/>
      <c r="H138" s="21"/>
      <c r="I138" s="21"/>
    </row>
    <row r="139" spans="7:9" x14ac:dyDescent="0.15">
      <c r="G139" s="21"/>
      <c r="H139" s="21"/>
      <c r="I139" s="21"/>
    </row>
    <row r="140" spans="7:9" x14ac:dyDescent="0.15">
      <c r="G140" s="21"/>
      <c r="H140" s="21"/>
      <c r="I140" s="21"/>
    </row>
    <row r="141" spans="7:9" x14ac:dyDescent="0.15">
      <c r="G141" s="21"/>
      <c r="H141" s="21"/>
      <c r="I141" s="21"/>
    </row>
    <row r="142" spans="7:9" x14ac:dyDescent="0.15">
      <c r="G142" s="21"/>
      <c r="H142" s="21"/>
      <c r="I142" s="21"/>
    </row>
    <row r="143" spans="7:9" x14ac:dyDescent="0.15">
      <c r="G143" s="21"/>
      <c r="H143" s="21"/>
      <c r="I143" s="21"/>
    </row>
    <row r="144" spans="7:9" x14ac:dyDescent="0.15">
      <c r="G144" s="21"/>
      <c r="H144" s="21"/>
      <c r="I144" s="21"/>
    </row>
    <row r="145" spans="7:9" x14ac:dyDescent="0.15">
      <c r="G145" s="21"/>
      <c r="H145" s="21"/>
      <c r="I145" s="21"/>
    </row>
    <row r="146" spans="7:9" x14ac:dyDescent="0.15">
      <c r="G146" s="21"/>
      <c r="H146" s="21"/>
      <c r="I146" s="21"/>
    </row>
    <row r="147" spans="7:9" x14ac:dyDescent="0.15">
      <c r="G147" s="21"/>
      <c r="H147" s="21"/>
      <c r="I147" s="21"/>
    </row>
    <row r="148" spans="7:9" x14ac:dyDescent="0.15">
      <c r="G148" s="21"/>
      <c r="H148" s="21"/>
      <c r="I148" s="21"/>
    </row>
    <row r="149" spans="7:9" x14ac:dyDescent="0.15">
      <c r="G149" s="21"/>
      <c r="H149" s="21"/>
      <c r="I149" s="21"/>
    </row>
    <row r="150" spans="7:9" x14ac:dyDescent="0.15">
      <c r="G150" s="21"/>
      <c r="H150" s="21"/>
      <c r="I150" s="21"/>
    </row>
    <row r="151" spans="7:9" x14ac:dyDescent="0.15">
      <c r="G151" s="21"/>
      <c r="H151" s="21"/>
      <c r="I151" s="21"/>
    </row>
    <row r="152" spans="7:9" x14ac:dyDescent="0.15">
      <c r="G152" s="21"/>
      <c r="H152" s="21"/>
      <c r="I152" s="21"/>
    </row>
    <row r="153" spans="7:9" x14ac:dyDescent="0.15">
      <c r="G153" s="21"/>
      <c r="H153" s="21"/>
      <c r="I153" s="21"/>
    </row>
    <row r="154" spans="7:9" x14ac:dyDescent="0.15">
      <c r="G154" s="21"/>
      <c r="H154" s="21"/>
      <c r="I154" s="21"/>
    </row>
    <row r="155" spans="7:9" x14ac:dyDescent="0.15">
      <c r="G155" s="21"/>
      <c r="H155" s="21"/>
      <c r="I155" s="21"/>
    </row>
    <row r="156" spans="7:9" x14ac:dyDescent="0.15">
      <c r="G156" s="21"/>
      <c r="H156" s="21"/>
      <c r="I156" s="21"/>
    </row>
    <row r="157" spans="7:9" x14ac:dyDescent="0.15">
      <c r="G157" s="21"/>
      <c r="H157" s="21"/>
      <c r="I157" s="21"/>
    </row>
    <row r="158" spans="7:9" x14ac:dyDescent="0.15">
      <c r="G158" s="21"/>
      <c r="H158" s="21"/>
      <c r="I158" s="21"/>
    </row>
    <row r="159" spans="7:9" x14ac:dyDescent="0.15">
      <c r="G159" s="21"/>
      <c r="H159" s="21"/>
      <c r="I159" s="21"/>
    </row>
    <row r="160" spans="7: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0">
    <mergeCell ref="B66:E66"/>
    <mergeCell ref="B25:E25"/>
    <mergeCell ref="B23:D23"/>
    <mergeCell ref="B4:D4"/>
    <mergeCell ref="B64:D64"/>
    <mergeCell ref="B57:E57"/>
    <mergeCell ref="B55:D55"/>
    <mergeCell ref="B39:E39"/>
    <mergeCell ref="B37:D37"/>
    <mergeCell ref="B107:E107"/>
    <mergeCell ref="B92:D92"/>
    <mergeCell ref="B87:E87"/>
    <mergeCell ref="B85:D85"/>
    <mergeCell ref="B78:D78"/>
    <mergeCell ref="A1:I1"/>
    <mergeCell ref="B102:E102"/>
    <mergeCell ref="B114:E114"/>
    <mergeCell ref="B115:E115"/>
    <mergeCell ref="B116:E116"/>
    <mergeCell ref="B99:E99"/>
    <mergeCell ref="B94:E94"/>
    <mergeCell ref="B108:E108"/>
    <mergeCell ref="B109:E109"/>
    <mergeCell ref="B110:E110"/>
    <mergeCell ref="B111:E111"/>
    <mergeCell ref="B112:E112"/>
    <mergeCell ref="B103:E103"/>
    <mergeCell ref="B104:E104"/>
    <mergeCell ref="B105:E105"/>
    <mergeCell ref="B106:E106"/>
  </mergeCells>
  <phoneticPr fontId="10" type="noConversion"/>
  <conditionalFormatting sqref="G104">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05">
    <cfRule type="cellIs" dxfId="13" priority="17" operator="lessThan">
      <formula>4</formula>
    </cfRule>
    <cfRule type="cellIs" dxfId="12" priority="18" operator="greaterThan">
      <formula>3</formula>
    </cfRule>
  </conditionalFormatting>
  <conditionalFormatting sqref="G105:G106">
    <cfRule type="cellIs" dxfId="11" priority="3" operator="lessThan">
      <formula>5</formula>
    </cfRule>
    <cfRule type="cellIs" dxfId="10" priority="4" operator="greaterThan">
      <formula>4</formula>
    </cfRule>
  </conditionalFormatting>
  <conditionalFormatting sqref="G106">
    <cfRule type="cellIs" dxfId="9" priority="1" operator="lessThan">
      <formula>6</formula>
    </cfRule>
    <cfRule type="cellIs" dxfId="8" priority="2" operator="greaterThan">
      <formula>5</formula>
    </cfRule>
  </conditionalFormatting>
  <conditionalFormatting sqref="G107">
    <cfRule type="cellIs" dxfId="7" priority="13" operator="lessThan">
      <formula>3</formula>
    </cfRule>
    <cfRule type="cellIs" dxfId="6" priority="14" operator="greaterThan">
      <formula>2</formula>
    </cfRule>
  </conditionalFormatting>
  <conditionalFormatting sqref="G108">
    <cfRule type="cellIs" dxfId="5" priority="11" operator="lessThan">
      <formula>2</formula>
    </cfRule>
    <cfRule type="cellIs" dxfId="4" priority="12" operator="greaterThan">
      <formula>1</formula>
    </cfRule>
  </conditionalFormatting>
  <conditionalFormatting sqref="G109:G110">
    <cfRule type="cellIs" dxfId="3" priority="9" operator="lessThan">
      <formula>1</formula>
    </cfRule>
    <cfRule type="cellIs" dxfId="2" priority="10" operator="greaterThan">
      <formula>0</formula>
    </cfRule>
  </conditionalFormatting>
  <conditionalFormatting sqref="G116">
    <cfRule type="cellIs" dxfId="1" priority="7" operator="lessThan">
      <formula>30</formula>
    </cfRule>
    <cfRule type="cellIs" dxfId="0" priority="8" operator="greaterThan">
      <formula>29</formula>
    </cfRule>
  </conditionalFormatting>
  <hyperlinks>
    <hyperlink ref="G13:G14" r:id="rId1" display="https://www.fibl.org/fr/boutique/1078-intrants" xr:uid="{FFA2AAA4-9D2A-4848-98E6-8B4572021047}"/>
    <hyperlink ref="G15:G16" r:id="rId2" display="https://www.agroscope.admin.ch/agroscope/fr/home/themes/production-vegetale/arboriculture/protection-phytosanitaire-arboriculture/recommandations-phytosanitaires.html" xr:uid="{656D2DBD-C5D0-4D91-A5AA-917BA5219C66}"/>
    <hyperlink ref="H17" r:id="rId3" display="https://www.blv.admin.ch/blv/fr/home/zulassung-pflanzenschutzmittel/anwendung-und-vollzug/notfallzulassungen.html" xr:uid="{6BFCC675-CF2B-44A2-96A0-30181FAC5CC5}"/>
    <hyperlink ref="G40:G42" r:id="rId4" display="https://www.fedlex.admin.ch/eli/cc/2013/765/fr" xr:uid="{FA1182BC-D6F4-4CB8-A9E7-CE28E0060767}"/>
    <hyperlink ref="G17" r:id="rId5" display="https://www.blw.admin.ch/fr/plan-daction-produits-phytosanitaires" xr:uid="{CB71ACAD-1B7A-4CEE-92AF-6D345EC4DC98}"/>
    <hyperlink ref="G20" r:id="rId6" display="https://www.agroscope.admin.ch/agroscope/fr/home/themes/production-vegetale/arboriculture/protection-phytosanitaire-arboriculture/recommandations-phytosanitaires.html" xr:uid="{9BFFA8DF-BBEC-4F2B-A413-EB71BFC12A04}"/>
    <hyperlink ref="G19" r:id="rId7" display="https://sct.gutelandwirtschaftlichepraxis.ch/" xr:uid="{62E3B5EB-0C95-4DE2-A73F-A6BC873B2441}"/>
    <hyperlink ref="H20:H21" r:id="rId8" display="https://www.fibl.org/fr/boutique/1078-intrants" xr:uid="{3454B26E-6234-4CA2-82B2-971B8D42DBAB}"/>
    <hyperlink ref="G21" r:id="rId9" display="https://www.agroscope.admin.ch/agroscope/fr/home/themes/production-vegetale/arboriculture/protection-phytosanitaire-arboriculture/recommandations-phytosanitaires.html" xr:uid="{638FFC99-8272-4E62-8939-2CE57F098AD5}"/>
    <hyperlink ref="G27" r:id="rId10" display="https://testbeche.ch/" xr:uid="{1ED78F26-82FA-4CBC-B41A-179EED740B43}"/>
    <hyperlink ref="G44" r:id="rId11" display="https://www.jardinsuisse.ch/documents/4079/Maison_%C3%A0_abeilles_sauvages.pdf" xr:uid="{6C6F1DC2-6021-460E-A876-C65C8E5307AC}"/>
    <hyperlink ref="G95" r:id="rId12" display="https://www.agrimpuls.ch/fr/service/contrat-de-travail" xr:uid="{8C89F968-AF1D-4AE7-8E73-37BDCA71E7C4}"/>
  </hyperlinks>
  <pageMargins left="0.70866141732283472" right="0.70866141732283472" top="0.82677165354330717" bottom="0.39370078740157483" header="0.31496062992125984" footer="0.31496062992125984"/>
  <pageSetup paperSize="9" scale="50" fitToWidth="0" fitToHeight="0" orientation="landscape" r:id="rId13"/>
  <headerFooter scaleWithDoc="0" alignWithMargins="0">
    <oddHeader>&amp;L&amp;G&amp;R&amp;G</oddHeader>
    <oddFooter>&amp;L&amp;"Calibri,Standard"Version 27.10.2025&amp;C&amp;"Calibri,Standard"Durabilité des fruits (DUF) - Pruneaux à hautes tiges 2026&amp;R&amp;"Calibri,Standard"&amp;P/&amp;N</oddFooter>
  </headerFooter>
  <rowBreaks count="8" manualBreakCount="8">
    <brk id="24" max="8" man="1"/>
    <brk id="38" max="8" man="1"/>
    <brk id="56" max="8" man="1"/>
    <brk id="61" max="8" man="1"/>
    <brk id="79" max="8" man="1"/>
    <brk id="86" max="8" man="1"/>
    <brk id="93" max="8" man="1"/>
    <brk id="100" max="8" man="1"/>
  </rowBreaks>
  <drawing r:id="rId14"/>
  <legacyDrawingHF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2025-12-04T12:48:06Z</cp:lastPrinted>
  <dcterms:created xsi:type="dcterms:W3CDTF">2010-12-05T13:56:13Z</dcterms:created>
  <dcterms:modified xsi:type="dcterms:W3CDTF">2025-12-04T12:48:13Z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