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2F3C2532-EEEE-453F-9B21-6F7FEE9F61CF}"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2" l="1"/>
  <c r="E7" i="32" l="1"/>
  <c r="E10" i="32"/>
  <c r="E77" i="32"/>
  <c r="E76" i="32"/>
  <c r="E45" i="32"/>
  <c r="E22" i="32"/>
  <c r="E20" i="32"/>
  <c r="E21" i="32"/>
  <c r="E89" i="32"/>
  <c r="E90" i="32"/>
  <c r="E91" i="32"/>
  <c r="E88" i="32"/>
  <c r="E82" i="32"/>
  <c r="E83" i="32"/>
  <c r="E84" i="32"/>
  <c r="E85" i="32" s="1"/>
  <c r="E81" i="32"/>
  <c r="E68" i="32"/>
  <c r="E69" i="32"/>
  <c r="E70" i="32"/>
  <c r="E71" i="32"/>
  <c r="E72" i="32"/>
  <c r="E73" i="32"/>
  <c r="E74" i="32"/>
  <c r="E75" i="32"/>
  <c r="E67" i="32"/>
  <c r="E59" i="32"/>
  <c r="E60" i="32"/>
  <c r="E61" i="32"/>
  <c r="E62" i="32"/>
  <c r="E63" i="32"/>
  <c r="E58" i="32"/>
  <c r="E41" i="32"/>
  <c r="E42" i="32"/>
  <c r="E43" i="32"/>
  <c r="E44" i="32"/>
  <c r="E46" i="32"/>
  <c r="E47" i="32"/>
  <c r="E48" i="32"/>
  <c r="E49" i="32"/>
  <c r="E50" i="32"/>
  <c r="E51" i="32"/>
  <c r="E52" i="32"/>
  <c r="E53" i="32"/>
  <c r="E54" i="32"/>
  <c r="E27" i="32"/>
  <c r="E28" i="32"/>
  <c r="E29" i="32"/>
  <c r="E30" i="32"/>
  <c r="E31" i="32"/>
  <c r="E32" i="32"/>
  <c r="E33" i="32"/>
  <c r="E34" i="32"/>
  <c r="E35" i="32"/>
  <c r="E36" i="32"/>
  <c r="E26" i="32"/>
  <c r="E6" i="32"/>
  <c r="E8" i="32"/>
  <c r="E9" i="32"/>
  <c r="E11" i="32"/>
  <c r="E12" i="32"/>
  <c r="E13" i="32"/>
  <c r="E14" i="32"/>
  <c r="E15" i="32"/>
  <c r="E16" i="32"/>
  <c r="E17" i="32"/>
  <c r="E18" i="32"/>
  <c r="E19" i="32"/>
  <c r="E5" i="32"/>
  <c r="F114" i="32"/>
  <c r="E78" i="32" l="1"/>
  <c r="G108" i="32" s="1"/>
  <c r="E64" i="32"/>
  <c r="G107" i="32" s="1"/>
  <c r="E92" i="32"/>
  <c r="G110" i="32"/>
  <c r="G109" i="32"/>
  <c r="E55" i="32"/>
  <c r="G106" i="32" s="1"/>
  <c r="E37" i="32"/>
  <c r="G105" i="32" s="1"/>
  <c r="E23" i="32"/>
  <c r="G104" i="32" s="1"/>
  <c r="G116" i="32" l="1"/>
</calcChain>
</file>

<file path=xl/sharedStrings.xml><?xml version="1.0" encoding="utf-8"?>
<sst xmlns="http://schemas.openxmlformats.org/spreadsheetml/2006/main" count="353" uniqueCount="313">
  <si>
    <t xml:space="preserve">Zeitpunkt der Ernte </t>
  </si>
  <si>
    <t>Reduktion von fossilen Energieträgern</t>
  </si>
  <si>
    <t xml:space="preserve">Arbeitssicherheit und Gesundheitsschutz </t>
  </si>
  <si>
    <t>Minimierung Bodenverdichtung</t>
  </si>
  <si>
    <t>Greifvögel</t>
  </si>
  <si>
    <t>PSM: raubmilbenschonende PSM</t>
  </si>
  <si>
    <t>Strukturen zur Nützlingsförderung</t>
  </si>
  <si>
    <t>Erneuerbare Energie: Kauf</t>
  </si>
  <si>
    <t>Ausbildung Lernende</t>
  </si>
  <si>
    <t>Öffentlichkeitsarbeit</t>
  </si>
  <si>
    <t>Vernetzungsprojekt</t>
  </si>
  <si>
    <t>PSM: mit besonderem Risikopotenzial</t>
  </si>
  <si>
    <t>Erneuerbare Energie: Produktion</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</si>
  <si>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</si>
  <si>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</si>
  <si>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</si>
  <si>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</si>
  <si>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</si>
  <si>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</si>
  <si>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</si>
  <si>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</si>
  <si>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</si>
  <si>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</si>
  <si>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</si>
  <si>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Nachhaltigkeitsziel Biodiversität</t>
  </si>
  <si>
    <t>Wetterstation</t>
  </si>
  <si>
    <t>Reduktion Eintrag PSM</t>
  </si>
  <si>
    <t>Ca-Blattdüngung</t>
  </si>
  <si>
    <t xml:space="preserve"> Blattanalysen</t>
  </si>
  <si>
    <t>Bodenanalyse</t>
  </si>
  <si>
    <t>ÖLN</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</si>
  <si>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</si>
  <si>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</si>
  <si>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</si>
  <si>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</si>
  <si>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</si>
  <si>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</si>
  <si>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</si>
  <si>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</si>
  <si>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</si>
  <si>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</si>
  <si>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 xml:space="preserve">Die Mitarbeitenden sind durch den Betriebsleiter für Arbeitssicherheit und Gesundheitsschutz geschult. </t>
  </si>
  <si>
    <t>Florfliegen</t>
  </si>
  <si>
    <t>Vorbeugende Massnahme
Feldhygiene – Früchte</t>
  </si>
  <si>
    <t>Teilnahme an regionalen / überregionalen Weiterbildungsanlässen</t>
  </si>
  <si>
    <t>Hofeigener Dünger</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</si>
  <si>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</si>
  <si>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</si>
  <si>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</si>
  <si>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</si>
  <si>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</si>
  <si>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</si>
  <si>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</si>
  <si>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Bienen</t>
  </si>
  <si>
    <t xml:space="preserve">Es wird eine Energieberatung / Klimaberatung, auf den Betrieb spezifisch, in Anspruch genommen. </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</si>
  <si>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</si>
  <si>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</si>
  <si>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</si>
  <si>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</si>
  <si>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</si>
  <si>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</si>
  <si>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Analysebericht liegt vor.</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</si>
  <si>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</si>
  <si>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</si>
  <si>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</si>
  <si>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</si>
  <si>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</si>
  <si>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</si>
  <si>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</si>
  <si>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</si>
  <si>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</si>
  <si>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</si>
  <si>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</si>
  <si>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</si>
  <si>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</si>
  <si>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</si>
  <si>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</si>
  <si>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</si>
  <si>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</si>
  <si>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</si>
  <si>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</si>
  <si>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</si>
  <si>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</si>
  <si>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</si>
  <si>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</si>
  <si>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</si>
  <si>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</si>
  <si>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</si>
  <si>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</si>
  <si>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</si>
  <si>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Es gibt keine Liste der einsetzbaren Präparate.
Referenz: Kulturjournal/Feldkalender</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</si>
  <si>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</si>
  <si>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</si>
  <si>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</si>
  <si>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</si>
  <si>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</si>
  <si>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</si>
  <si>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 xml:space="preserve">Die Teilnahme an einem entsprechenden Projekt muss schriftlich bewiesen werden können. </t>
  </si>
  <si>
    <t>Der Betrieb an einem Projekt zur Förderung der Biodiversität teilnimmt.</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</si>
  <si>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</si>
  <si>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</si>
  <si>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</si>
  <si>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</si>
  <si>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</si>
  <si>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</si>
  <si>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</si>
  <si>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</si>
  <si>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</si>
  <si>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</si>
  <si>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</si>
  <si>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</si>
  <si>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</si>
  <si>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</si>
  <si>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</si>
  <si>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</si>
  <si>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</si>
  <si>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</si>
  <si>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</si>
  <si>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</si>
  <si>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</si>
  <si>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</si>
  <si>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</si>
  <si>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</si>
  <si>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</si>
  <si>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</si>
  <si>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</si>
  <si>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</si>
  <si>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</si>
  <si>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</si>
  <si>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</si>
  <si>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</si>
  <si>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</si>
  <si>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</si>
  <si>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</si>
  <si>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</si>
  <si>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Jährlich wird mind. 1 Aktivität betrieben, welche der Öffentlichkeitsarbeit dient.</t>
  </si>
  <si>
    <t xml:space="preserve">Der Betrieb an einem Projekt, Versuch oder regionalem Programm mit einem der aufgeführten Ziele teilnimmt und dies schriftlich belegen kann.
</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</si>
  <si>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</si>
  <si>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</si>
  <si>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</si>
  <si>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</si>
  <si>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</si>
  <si>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</si>
  <si>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</si>
  <si>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</si>
  <si>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</si>
  <si>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</si>
  <si>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</si>
  <si>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</si>
  <si>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</si>
  <si>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</si>
  <si>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</si>
  <si>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</si>
  <si>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</si>
  <si>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</si>
  <si>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</si>
  <si>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</si>
  <si>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</si>
  <si>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</si>
  <si>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</si>
  <si>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</si>
  <si>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</si>
  <si>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</si>
  <si>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</si>
  <si>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</si>
  <si>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</si>
  <si>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</si>
  <si>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</si>
  <si>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</si>
  <si>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</si>
  <si>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</si>
  <si>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</si>
  <si>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</si>
  <si>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</si>
  <si>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</si>
  <si>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</si>
  <si>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</si>
  <si>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</si>
  <si>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</si>
  <si>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</si>
  <si>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</si>
  <si>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</si>
  <si>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</si>
  <si>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Schalenwickler und Frostspanner</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</si>
  <si>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</si>
  <si>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</si>
  <si>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</si>
  <si>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</si>
  <si>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</si>
  <si>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</si>
  <si>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</si>
  <si>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</si>
  <si>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</si>
  <si>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</si>
  <si>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</si>
  <si>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</si>
  <si>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</si>
  <si>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Nützlingsstreifen Umfeld</t>
  </si>
  <si>
    <t>Bewässerung: Methode</t>
  </si>
  <si>
    <t>Bewässerung: Methode auf 50% der Fläche</t>
  </si>
  <si>
    <t>Bewässerung: Bedarf</t>
  </si>
  <si>
    <t>Bewässerung: Wasserherkunft</t>
  </si>
  <si>
    <t>Bewässerung: 50 % der Wasserherkunft</t>
  </si>
  <si>
    <t>Keine Bewässerung</t>
  </si>
  <si>
    <t>Sommerschnitt</t>
  </si>
  <si>
    <t>Handausdünnung</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</si>
  <si>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</si>
  <si>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</si>
  <si>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</si>
  <si>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</si>
  <si>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</si>
  <si>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</si>
  <si>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</si>
  <si>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</si>
  <si>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</si>
  <si>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</si>
  <si>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</si>
  <si>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</si>
  <si>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</si>
  <si>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</si>
  <si>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</si>
  <si>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</si>
  <si>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</si>
  <si>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</si>
  <si>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</si>
  <si>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</si>
  <si>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</si>
  <si>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</si>
  <si>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</si>
  <si>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</si>
  <si>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</si>
  <si>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</si>
  <si>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</si>
  <si>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</si>
  <si>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Hochstamm Tafelzwetschgen</t>
  </si>
  <si>
    <t>Total Nachhaltigkeit Früchte Hochstamm Tafelzwetschgen</t>
  </si>
  <si>
    <t>Die ÖLN-Auflagen in der Zwetschgenproduktion sind erfüllt.</t>
  </si>
  <si>
    <t>Mündliche Befragung des Betriebsleiters
Ab ca. Juni visuelle Kontrolle
Nur anrechenbar für Sorten, die ausgedünnt werden müssen.</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</si>
  <si>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</si>
  <si>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</si>
  <si>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Gun muss  in einem verschlossenen und dichten Zylinder, Rohr o.ä. austropfnen können. Die Spritze darf nicht mitbehandelt werden.
Fachgerechte Entsorgung des Inhalts</t>
  </si>
  <si>
    <t>Erreichte Punkte</t>
  </si>
  <si>
    <t>Erreichte
Punkte</t>
  </si>
  <si>
    <t>Kontrollhandbuch (Hinweis)</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</si>
  <si>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</si>
  <si>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</si>
  <si>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</si>
  <si>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 xml:space="preserve">Referenz: Kulturjournal/Feldkalender
Referenz (Link): Aktionsplan zur Risikoreduktion und nachhaltigen Anwendung von Pflanzenschutzmitteln
Anhang 9.1 Liste PSM mit besonderem Risikopotential
</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</si>
  <si>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</si>
  <si>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</si>
  <si>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</si>
  <si>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Ausserhalb der «Saison» erfolgt der Nachweis via Rechnungsbeleg (v.a. bei Grossdispensern).
Referenz: Kulturjournal/Feldkalender
Ausnahmen:
- Parzellen &lt;0.5 ha 
- mit Auszählung belegter hoher Befallsdruck
Referenz (Link): FIBL Betriebsmittelliste</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</si>
  <si>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</si>
  <si>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umgesetzt
(ja = x)</t>
  </si>
  <si>
    <t>Ausserhalb der «Saison» erfolgt der Nachweis via Rechnungsbeleg (v.a. bei Grossdispensern).
Referenz: Kulturjournal/Feldkalender
Ausnahmen:
- Parzellen &lt;0.5 ha 
- mit Auszählung belegter hoher Befallsdruck
Referenz (Link): Pflanzenschutzmittel für den Erwerbsobstbau</t>
  </si>
  <si>
    <t>Leimringe</t>
  </si>
  <si>
    <t>Verringerung der Lebensmittelverschwendung</t>
  </si>
  <si>
    <t>Es wird ausschliesslich organischer Dünger (Gülle, Kompost, Mist etc.) aus der Schweiz verwendet.</t>
  </si>
  <si>
    <t>Referenz: Lieferschein
 Kein Einsatz von organischem Importdünger.</t>
  </si>
  <si>
    <t>Einsatz von organischen Düngern aus der Schweiz</t>
  </si>
  <si>
    <t>Nistmöglichkeit für Wildbienen</t>
  </si>
  <si>
    <t>Der eingesetzte organische Dünger ausschliesslich aus der Schweiz stammt.</t>
  </si>
  <si>
    <t>Die Nistmöglichkeiten werden jährlich kontrolliert und fachgerecht unterhalten.</t>
  </si>
  <si>
    <t>Verwirrungstechnik Wickler</t>
  </si>
  <si>
    <t>In Zwetschgen gegen Wickler max. 2 chemisch-synthetisches Insektizid 
und
Mittel angewendet werden, welche sich auf der aktuellen Betriebsmittelliste für den biologischen Landbau in der Schweiz befinden
und / oder die Verwirrungstechnik angewendet wird.
Referenz (Link): FIBL Betriebsmittelliste</t>
  </si>
  <si>
    <t>In Zwetschgen gegen Wickler max. 1 chemisch-synthetisches Insektizid 
und
Mittel angewendet werden, welche sich auf der aktuellen Betriebsmittelliste für den biologischen Landbau in der Schweiz befinden
und / oder die Verwirrungstechnik angewendet wird.
Referenz (Link): FIBL Betriebsmittelliste</t>
  </si>
  <si>
    <t>Über die Vegetationsphase werden in der Anlage Nistmöglichkeiten montiert.
Pro ha NHF mind. 3 Nistmöglichkeiten, jede muss mindestens 75 Löcher aufweisen (Lochdurchmesser: 3 bis 12 mm).</t>
  </si>
  <si>
    <t>Über die Vegetationsphase in der Anlage mind. 3 Nistmöglichkeiten pro ha NHF montiert werden und diese min. 75 Löcher aufweisen und die Nistmöglichkeiten jährlich kontrolliert und fachgerecht unterhalten werden.</t>
  </si>
  <si>
    <t>Referenz: Abrechnung eines Verarbeiters über min. 500 kg Früchte liegt vor
Die Massnahme kann angerechnet werden, wenn das Industrie- oder Brennobst direkt nach der Ernte verarbeitet wird. 
Die Verwertung nach der Sortierung beim Handelsbetrieb ist ausge</t>
  </si>
  <si>
    <t>Zwetschgen, die nicht als Tafelobst für den Frischekonsum verkauft werden können, werden direkt nach der Ernte als Industrie- oder Brennobst verwertet.</t>
  </si>
  <si>
    <t>Zwetschgen, die nicht als Tafelobst für den Frischekonsum verkauft werden können, direkt nach der Ernte als Industrie- oder Brennobst verwertet werden.</t>
  </si>
  <si>
    <t>Zum Abfangen der Frostspanner-Weibchen werden zwischen September und Oktober an jedem Zwetschgen-Hochstammbaum  Leimringe  dicht um den Baumstamm angebracht.</t>
  </si>
  <si>
    <t xml:space="preserve">Gilt für alle Hochstammbäume, die zur Tafelzwetschgenproduktion dienen.
Massnahme ist in diesem Jahr anrechenbar, in dem die Leimringe zwischen September und Oktober angebracht werden. 
</t>
  </si>
  <si>
    <t>Zwischen September und Oktober Leimringe an jedem Tafelzwetschgen Hochstammbaum  dicht um die Baumstamme angebracht werden.</t>
  </si>
  <si>
    <t>Nachhaltigkeit Früchte (NHF) – Hochstamm Tafelzwetschgen 2026</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</si>
  <si>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</si>
  <si>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</si>
  <si>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</si>
  <si>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</si>
  <si>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</si>
  <si>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</si>
  <si>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</si>
  <si>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</si>
  <si>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</si>
  <si>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</si>
  <si>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</si>
  <si>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</si>
  <si>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</si>
  <si>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</si>
  <si>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</si>
  <si>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</si>
  <si>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Mind. 25 m2 pro ha NHF. Distanz zu einer NHF Fläche max. 150 m. 
Inhalte sind: Ruderalflächen, Sandlinsen, Markhaltige Stängel, Totholz, Lehmwände, Pflanzen. 
Verwendetes Merkblatt muss bei Kontrolle vorgewiesen werden.
Beispiel-Merklatt (Link)</t>
  </si>
  <si>
    <t>Gegen Schalenwickler und Frostspanner werden in Zwetschgenanlagen ausschliesslich die Verwirrungstechnik (passive, aktive Dispenser) und / oder Mittel aus der aktuellen Betriebsmittelliste für den biologischen Landbau in der Schweiz eingesetzt (nicht kumulierbar mit 1.10 und 1.16-1.17).</t>
  </si>
  <si>
    <t>Es werden ausschliesslich raubmilbenschonende Pflanzenschutzmittel der Einstufung "N" eingesetzt (neutral bis wenig gefährlich). Ausnahme: Allgemeinverfügungen BLV sowie kantonale Sonderbewilligungen (nicht kumulierbar mit 1.12).</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</si>
  <si>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1.11).
</t>
  </si>
  <si>
    <t>Alle Längsseiten der Zwetschgenanlage sind mit Hecken oder Seitennetzen (Hagel- oder Insektenschutznetze) umrandet. Die Hecken und die Netze müssen angrenzend und mindestens gleich hoch sein wie die Anlage (nicht kumulierbar mit 1.02)</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</si>
  <si>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1.01).</t>
    </r>
  </si>
  <si>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1.09 und 1.16-1.17)</t>
    </r>
  </si>
  <si>
    <r>
      <t xml:space="preserve">Gegen Wickler werden die Verwirrungstechnik (passive, aktive Dispenser) und / oder Mittel aus der aktuellen Betriebsmittelliste für den biologischen Landbau in der Schweiz eingesetzt. Es ist </t>
    </r>
    <r>
      <rPr>
        <b/>
        <sz val="14"/>
        <color theme="1"/>
        <rFont val="Calibri"/>
        <family val="2"/>
      </rPr>
      <t xml:space="preserve">max. 1 </t>
    </r>
    <r>
      <rPr>
        <sz val="14"/>
        <color theme="1"/>
        <rFont val="Calibri"/>
        <family val="2"/>
      </rPr>
      <t>Behandlung mit chemisch-synthetischen Insektiziden erlaubt (Nicht kumulierbar mit 1.09-1.10 und 1.17).</t>
    </r>
  </si>
  <si>
    <r>
      <t xml:space="preserve">Gegen Wickler werden die Verwirrungstechnik (passive, aktive Dispenser) und / oder Mittel aus der aktuellen Betriebsmittelliste für den biologischen Landbau in der Schweiz eingesetzt. Es sind </t>
    </r>
    <r>
      <rPr>
        <b/>
        <sz val="14"/>
        <color theme="1"/>
        <rFont val="Calibri"/>
        <family val="2"/>
      </rPr>
      <t xml:space="preserve">max. 2 </t>
    </r>
    <r>
      <rPr>
        <sz val="14"/>
        <color theme="1"/>
        <rFont val="Calibri"/>
        <family val="2"/>
      </rPr>
      <t>Behandlungen mit chemisch-synthetischen Insektiziden erlaubt (nicht kumulierbar mit 1.09-1.10 und 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</si>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</sst>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solid">
        <fgColor theme="2"/>
        <bgColor indexed="64"/>
      </patternFill>
    </fill>
    <fill>
      <patternFill patternType="solid">
        <fgColor theme="0"/>
        <bgColor indexed="64"/>
      </patternFill>
    </fill>
    <fill>
      <patternFill patternType="lightDown">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0" borderId="18" xfId="0" applyFont="1" applyBorder="1" applyAlignment="1">
      <alignment horizontal="center" vertical="center"/>
    </xf>
    <xf numFmtId="0" fontId="7" fillId="4" borderId="15" xfId="0" applyFont="1" applyFill="1" applyBorder="1" applyAlignment="1">
      <alignment horizontal="left" vertical="top" wrapText="1" inden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applyAlignment="1">
      <alignment horizontal="left" vertical="top"/>
    </xf>
    <xf numFmtId="0" fontId="7" fillId="3" borderId="1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6" fillId="2" borderId="1" xfId="0" applyFont="1" applyFill="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7" fillId="0" borderId="1" xfId="0" applyFont="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1" xfId="0" applyFont="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1" fontId="7" fillId="0" borderId="1" xfId="0" applyNumberFormat="1" applyFont="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4" borderId="5" xfId="5" applyFont="1" applyFill="1" applyBorder="1" applyAlignment="1">
      <alignment horizontal="left" vertical="top" wrapText="1" indent="1"/>
    </xf>
    <xf numFmtId="0" fontId="7" fillId="8" borderId="3"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4"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10" borderId="1" xfId="0" applyFont="1" applyFill="1" applyBorder="1" applyAlignment="1">
      <alignment horizontal="center" vertical="center"/>
    </xf>
    <xf numFmtId="0" fontId="7" fillId="10" borderId="18" xfId="0" applyFont="1" applyFill="1" applyBorder="1" applyAlignment="1">
      <alignment horizontal="center" vertical="center"/>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7" fillId="9" borderId="2" xfId="0" applyFont="1" applyFill="1" applyBorder="1" applyAlignment="1">
      <alignment horizontal="left" vertical="center" wrapText="1" indent="1"/>
    </xf>
    <xf numFmtId="0" fontId="7" fillId="9" borderId="8" xfId="0" applyFont="1" applyFill="1" applyBorder="1" applyAlignment="1">
      <alignment horizontal="left" vertical="center" wrapText="1" indent="1"/>
    </xf>
    <xf numFmtId="0" fontId="7" fillId="9"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B9A342E-495E-447E-B48E-D8271C4FA1A5}"/>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1888919</xdr:colOff>
      <xdr:row>0</xdr:row>
      <xdr:rowOff>55667</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01705" y="55667"/>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8" Type="http://schemas.openxmlformats.org/officeDocument/2006/relationships/hyperlink" Target="https://www.vogelwarte.ch/de/voegel/ratgeber/nisthilfen/" TargetMode="External"/><Relationship Id="rId26" Type="http://schemas.openxmlformats.org/officeDocument/2006/relationships/hyperlink" Target="https://www.vogelwarte.ch/de/voegel/ratgeber/nisthilfen/" TargetMode="External"/><Relationship Id="rId39" Type="http://schemas.openxmlformats.org/officeDocument/2006/relationships/drawing" Target="../drawings/drawing1.xml"/><Relationship Id="rId21" Type="http://schemas.openxmlformats.org/officeDocument/2006/relationships/hyperlink" Target="https://www.vogelwarte.ch/de/voegel/ratgeber/nisthilfen/" TargetMode="External"/><Relationship Id="rId34" Type="http://schemas.openxmlformats.org/officeDocument/2006/relationships/hyperlink" Target="https://www.fibl.org/de/shop/1032-hilfsstoffliste" TargetMode="External"/><Relationship Id="rId7" Type="http://schemas.openxmlformats.org/officeDocument/2006/relationships/hyperlink" Target="https://www.blw.admin.ch/de/aktionsplan-pflanzenschutzmittel" TargetMode="External"/><Relationship Id="rId12" Type="http://schemas.openxmlformats.org/officeDocument/2006/relationships/hyperlink" Target="agri-ecodrive:%20Eco-Drive%20in%20Landwirtschaft" TargetMode="External"/><Relationship Id="rId1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5" Type="http://schemas.openxmlformats.org/officeDocument/2006/relationships/hyperlink" Target="https://www.fedlex.admin.ch/eli/cc/2013/765/de" TargetMode="External"/><Relationship Id="rId33" Type="http://schemas.openxmlformats.org/officeDocument/2006/relationships/hyperlink" Target="https://www.agroscope.admin.ch/agroscope/de/home/themen/pflanzenbau/obstbau/pflanzenschutz-obstbau/pflanzenschutzempfehlungen-und-pflanzenschutzmittel.html" TargetMode="External"/><Relationship Id="rId38" Type="http://schemas.openxmlformats.org/officeDocument/2006/relationships/printerSettings" Target="../printerSettings/printerSettings1.bin"/><Relationship Id="rId2" Type="http://schemas.openxmlformats.org/officeDocument/2006/relationships/hyperlink" Target="https://www.swissfruit.ch/wp-content/uploads/2023/03/2023-03-21_Formular-Bestaetigung-Ausleihe-NHF_de.pdf" TargetMode="External"/><Relationship Id="rId16" Type="http://schemas.openxmlformats.org/officeDocument/2006/relationships/hyperlink" Target="agri-ecodrive:%20Eco-Drive%20in%20Landwirtschaft" TargetMode="External"/><Relationship Id="rId20" Type="http://schemas.openxmlformats.org/officeDocument/2006/relationships/hyperlink" Target="https://www.fedlex.admin.ch/eli/cc/2013/765/de" TargetMode="External"/><Relationship Id="rId29" Type="http://schemas.openxmlformats.org/officeDocument/2006/relationships/hyperlink" Target="https://www.swissfruit.ch/wp-content/uploads/2023/03/2023-03-21_Formular-Bestaetigung-Ausleihe-NHF_de.pdf" TargetMode="External"/><Relationship Id="rId1" Type="http://schemas.openxmlformats.org/officeDocument/2006/relationships/hyperlink" Target="https://www.fedlex.admin.ch/eli/cc/2013/765/de"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fibl.org/fileadmin/documents/shop/1032-hilfsstoffliste.pdf" TargetMode="External"/><Relationship Id="rId24" Type="http://schemas.openxmlformats.org/officeDocument/2006/relationships/hyperlink" Target="https://www.swissfruit.ch/wp-content/uploads/2023/03/2023-03-21_Formular-Bestaetigung-Ausleihe-NHF_de.pdf" TargetMode="External"/><Relationship Id="rId32" Type="http://schemas.openxmlformats.org/officeDocument/2006/relationships/hyperlink" Target="https://www.ag.ch/media/kanton-aargau/dfr/dokumente/landwirtschaft/programm-labiola/programm-labiola-bis-230331/merkblaetter-labiola/10-labiola-mb-nisthilfen-wildbienen-okt16.pdf" TargetMode="External"/><Relationship Id="rId37" Type="http://schemas.openxmlformats.org/officeDocument/2006/relationships/hyperlink" Target="https://www.agrimpuls.ch/de/service/downloaden-und-bestellen/arbeitsvertrag/" TargetMode="External"/><Relationship Id="rId40" Type="http://schemas.openxmlformats.org/officeDocument/2006/relationships/vmlDrawing" Target="../drawings/vmlDrawing1.vml"/><Relationship Id="rId5" Type="http://schemas.openxmlformats.org/officeDocument/2006/relationships/hyperlink" Target="https://www.agroscope.admin.ch/agroscope/de/home/themen/pflanzenbau/obstbau/pflanzenschutz-obstbau/pflanzenschutzempfehlungen-und-pflanzenschutzmittel.html" TargetMode="External"/><Relationship Id="rId1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swissfruit.ch/wp-content/uploads/2023/03/2023-03-21_Formular-Bestaetigung-Ausleihe-NHF_de.pdf" TargetMode="External"/><Relationship Id="rId36" Type="http://schemas.openxmlformats.org/officeDocument/2006/relationships/hyperlink" Target="https://spatenprobe.ch/" TargetMode="External"/><Relationship Id="rId10" Type="http://schemas.openxmlformats.org/officeDocument/2006/relationships/hyperlink" Target="https://www.agrimpuls.ch/de/service/downloaden-und-bestellen/arbeitsvertrag-lohnabrechnung" TargetMode="External"/><Relationship Id="rId19" Type="http://schemas.openxmlformats.org/officeDocument/2006/relationships/hyperlink" Target="https://www.fedlex.admin.ch/eli/cc/2013/765/de" TargetMode="External"/><Relationship Id="rId31" Type="http://schemas.openxmlformats.org/officeDocument/2006/relationships/hyperlink" Target="https://sct.gutelandwirtschaftlichepraxis.ch/" TargetMode="External"/><Relationship Id="rId4" Type="http://schemas.openxmlformats.org/officeDocument/2006/relationships/hyperlink" Target="https://www.blv.admin.ch/blv/de/home/zulassung-pflanzenschutzmittel/zugelassene-pflanzenschutzmittel/notfallzulassungen.html" TargetMode="External"/><Relationship Id="rId9" Type="http://schemas.openxmlformats.org/officeDocument/2006/relationships/hyperlink" Target="https://www.fedlex.admin.ch/eli/cc/2013/765/de" TargetMode="External"/><Relationship Id="rId1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swissfruit.ch/wp-content/uploads/2023/03/2023-03-21_Formular-Bestaetigung-Ausleihe-NHF_de.pdf" TargetMode="External"/><Relationship Id="rId27" Type="http://schemas.openxmlformats.org/officeDocument/2006/relationships/hyperlink" Target="https://www.swissfruit.ch/wp-content/uploads/2023/03/2023-03-21_Formular-Bestaetigung-Ausleihe-NHF_de.pdf" TargetMode="External"/><Relationship Id="rId30" Type="http://schemas.openxmlformats.org/officeDocument/2006/relationships/hyperlink" Target="https://www.swissfruit.ch/wp-content/uploads/2023/03/2023-03-21_Formular-Bestaetigung-Ausleihe-NHF_de.pdf" TargetMode="External"/><Relationship Id="rId35" Type="http://schemas.openxmlformats.org/officeDocument/2006/relationships/hyperlink" Target="https://www.fibl.org/de/shop/1032-hilfsstoffliste" TargetMode="External"/><Relationship Id="rId8" Type="http://schemas.openxmlformats.org/officeDocument/2006/relationships/hyperlink" Target="https://www.agrimpuls.ch/de/service/downloaden-und-bestellen/arbeitsvertrag-lohnabrechnung" TargetMode="External"/><Relationship Id="rId3" Type="http://schemas.openxmlformats.org/officeDocument/2006/relationships/hyperlink" Target="https://www.fedlex.admin.ch/eli/cc/2013/765/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85" zoomScaleNormal="85" zoomScalePageLayoutView="85" workbookViewId="0">
      <pane ySplit="2" topLeftCell="A3" activePane="bottomLeft" state="frozen"/>
      <selection pane="bottomLeft" activeCell="H17" sqref="H17"/>
    </sheetView>
  </sheetViews>
  <sheetFormatPr baseColWidth="10" defaultColWidth="9.375" defaultRowHeight="15" x14ac:dyDescent="0.15"/>
  <cols>
    <col min="1" max="1" width="7.875" style="74" customWidth="1"/>
    <col min="2" max="2" width="30.375" style="65" customWidth="1"/>
    <col min="3" max="3" width="12.25" style="100" customWidth="1"/>
    <col min="4" max="4" width="10.375" style="85" bestFit="1" customWidth="1"/>
    <col min="5" max="5" width="10.25" style="85" bestFit="1" customWidth="1"/>
    <col min="6" max="6" width="50.625" style="21" customWidth="1"/>
    <col min="7" max="7" width="78.125" style="28" customWidth="1"/>
    <col min="8" max="8" width="55.625" style="28" customWidth="1"/>
    <col min="9" max="9" width="30.375" style="28" hidden="1" customWidth="1"/>
    <col min="10" max="16384" width="9.375" style="4"/>
  </cols>
  <sheetData>
    <row r="1" spans="1:9" ht="42" customHeight="1" x14ac:dyDescent="0.15">
      <c r="A1" s="118" t="s">
        <v>274</v>
      </c>
      <c r="B1" s="119"/>
      <c r="C1" s="119"/>
      <c r="D1" s="119"/>
      <c r="E1" s="119"/>
      <c r="F1" s="119"/>
      <c r="G1" s="119"/>
      <c r="H1" s="119"/>
      <c r="I1" s="119"/>
    </row>
    <row r="2" spans="1:9" s="2" customFormat="1" ht="75.75" customHeight="1" x14ac:dyDescent="0.15">
      <c r="A2" s="42" t="s">
        <v>50</v>
      </c>
      <c r="B2" s="30" t="s">
        <v>52</v>
      </c>
      <c r="C2" s="7" t="s">
        <v>253</v>
      </c>
      <c r="D2" s="7" t="s">
        <v>72</v>
      </c>
      <c r="E2" s="41" t="s">
        <v>241</v>
      </c>
      <c r="F2" s="8" t="s">
        <v>16</v>
      </c>
      <c r="G2" s="10" t="s">
        <v>243</v>
      </c>
      <c r="H2" s="10" t="s">
        <v>59</v>
      </c>
      <c r="I2" s="10" t="s">
        <v>60</v>
      </c>
    </row>
    <row r="3" spans="1:9" s="2" customFormat="1" ht="51" customHeight="1" x14ac:dyDescent="0.15">
      <c r="A3" s="66"/>
      <c r="B3" s="58" t="s">
        <v>30</v>
      </c>
      <c r="C3" s="86"/>
      <c r="D3" s="76" t="s">
        <v>14</v>
      </c>
      <c r="E3" s="76" t="s">
        <v>14</v>
      </c>
      <c r="F3" s="58" t="s">
        <v>236</v>
      </c>
      <c r="G3" s="34"/>
      <c r="H3" s="34"/>
      <c r="I3" s="34"/>
    </row>
    <row r="4" spans="1:9" s="3" customFormat="1" ht="39.950000000000003" customHeight="1" x14ac:dyDescent="0.15">
      <c r="A4" s="49"/>
      <c r="B4" s="115" t="s">
        <v>15</v>
      </c>
      <c r="C4" s="116"/>
      <c r="D4" s="116"/>
      <c r="E4" s="117"/>
      <c r="F4" s="12"/>
      <c r="G4" s="12"/>
      <c r="H4" s="12"/>
      <c r="I4" s="12"/>
    </row>
    <row r="5" spans="1:9" s="6" customFormat="1" ht="170.25" customHeight="1" x14ac:dyDescent="0.15">
      <c r="A5" s="53">
        <v>1.01</v>
      </c>
      <c r="B5" s="44" t="s">
        <v>184</v>
      </c>
      <c r="C5" s="87"/>
      <c r="D5" s="51">
        <v>6</v>
      </c>
      <c r="E5" s="50">
        <f>IF(C5="x",D5,0)</f>
        <v>0</v>
      </c>
      <c r="F5" s="45" t="s">
        <v>295</v>
      </c>
      <c r="G5" s="13" t="s">
        <v>74</v>
      </c>
      <c r="H5" s="13" t="s">
        <v>175</v>
      </c>
      <c r="I5" s="13"/>
    </row>
    <row r="6" spans="1:9" s="6" customFormat="1" ht="204" customHeight="1" x14ac:dyDescent="0.15">
      <c r="A6" s="54">
        <v>1.02</v>
      </c>
      <c r="B6" s="44" t="s">
        <v>184</v>
      </c>
      <c r="C6" s="87"/>
      <c r="D6" s="51">
        <v>3</v>
      </c>
      <c r="E6" s="50">
        <f t="shared" ref="E6:E21" si="0">IF(C6="x",D6,0)</f>
        <v>0</v>
      </c>
      <c r="F6" s="47" t="s">
        <v>296</v>
      </c>
      <c r="G6" s="14" t="s">
        <v>157</v>
      </c>
      <c r="H6" s="14" t="s">
        <v>185</v>
      </c>
      <c r="I6" s="14"/>
    </row>
    <row r="7" spans="1:9" s="6" customFormat="1" ht="205.5" customHeight="1" x14ac:dyDescent="0.15">
      <c r="A7" s="53">
        <v>1.03</v>
      </c>
      <c r="B7" s="44" t="s">
        <v>186</v>
      </c>
      <c r="C7" s="87"/>
      <c r="D7" s="51">
        <v>6</v>
      </c>
      <c r="E7" s="50">
        <f>IF(C7="x",D7,0)</f>
        <v>0</v>
      </c>
      <c r="F7" s="47" t="s">
        <v>177</v>
      </c>
      <c r="G7" s="14" t="s">
        <v>128</v>
      </c>
      <c r="H7" s="14" t="s">
        <v>178</v>
      </c>
      <c r="I7" s="14"/>
    </row>
    <row r="8" spans="1:9" s="6" customFormat="1" ht="145.5" customHeight="1" x14ac:dyDescent="0.15">
      <c r="A8" s="54">
        <v>1.04</v>
      </c>
      <c r="B8" s="44" t="s">
        <v>26</v>
      </c>
      <c r="C8" s="87"/>
      <c r="D8" s="51">
        <v>3</v>
      </c>
      <c r="E8" s="50">
        <f t="shared" si="0"/>
        <v>0</v>
      </c>
      <c r="F8" s="47" t="s">
        <v>132</v>
      </c>
      <c r="G8" s="14" t="s">
        <v>240</v>
      </c>
      <c r="H8" s="14" t="s">
        <v>187</v>
      </c>
      <c r="I8" s="14"/>
    </row>
    <row r="9" spans="1:9" s="6" customFormat="1" ht="126" customHeight="1" x14ac:dyDescent="0.15">
      <c r="A9" s="53">
        <v>1.05</v>
      </c>
      <c r="B9" s="44" t="s">
        <v>43</v>
      </c>
      <c r="C9" s="87"/>
      <c r="D9" s="51">
        <v>2</v>
      </c>
      <c r="E9" s="50">
        <f t="shared" si="0"/>
        <v>0</v>
      </c>
      <c r="F9" s="46" t="s">
        <v>179</v>
      </c>
      <c r="G9" s="14" t="s">
        <v>76</v>
      </c>
      <c r="H9" s="14" t="s">
        <v>77</v>
      </c>
      <c r="I9" s="14"/>
    </row>
    <row r="10" spans="1:9" s="6" customFormat="1" ht="54.75" customHeight="1" x14ac:dyDescent="0.15">
      <c r="A10" s="54">
        <v>1.06</v>
      </c>
      <c r="B10" s="44" t="s">
        <v>71</v>
      </c>
      <c r="C10" s="87"/>
      <c r="D10" s="51">
        <v>2</v>
      </c>
      <c r="E10" s="50">
        <f>IF(C10="x",D10,0)</f>
        <v>0</v>
      </c>
      <c r="F10" s="46" t="s">
        <v>180</v>
      </c>
      <c r="G10" s="14" t="s">
        <v>75</v>
      </c>
      <c r="H10" s="14" t="s">
        <v>78</v>
      </c>
      <c r="I10" s="14"/>
    </row>
    <row r="11" spans="1:9" s="6" customFormat="1" ht="135" customHeight="1" x14ac:dyDescent="0.15">
      <c r="A11" s="53">
        <v>1.07</v>
      </c>
      <c r="B11" s="44" t="s">
        <v>129</v>
      </c>
      <c r="C11" s="87"/>
      <c r="D11" s="51">
        <v>4</v>
      </c>
      <c r="E11" s="50">
        <f>IF(C11="x",D11,0)</f>
        <v>0</v>
      </c>
      <c r="F11" s="46" t="s">
        <v>239</v>
      </c>
      <c r="G11" s="14" t="s">
        <v>79</v>
      </c>
      <c r="H11" s="14" t="s">
        <v>181</v>
      </c>
      <c r="I11" s="14"/>
    </row>
    <row r="12" spans="1:9" s="6" customFormat="1" ht="189" customHeight="1" x14ac:dyDescent="0.15">
      <c r="A12" s="54">
        <v>1.08</v>
      </c>
      <c r="B12" s="44" t="s">
        <v>25</v>
      </c>
      <c r="C12" s="87"/>
      <c r="D12" s="51">
        <v>3</v>
      </c>
      <c r="E12" s="50">
        <f t="shared" si="0"/>
        <v>0</v>
      </c>
      <c r="F12" s="47" t="s">
        <v>182</v>
      </c>
      <c r="G12" s="14" t="s">
        <v>80</v>
      </c>
      <c r="H12" s="14" t="s">
        <v>176</v>
      </c>
      <c r="I12" s="29"/>
    </row>
    <row r="13" spans="1:9" s="6" customFormat="1" ht="207" customHeight="1" x14ac:dyDescent="0.15">
      <c r="A13" s="53">
        <v>1.0900000000000001</v>
      </c>
      <c r="B13" s="44" t="s">
        <v>183</v>
      </c>
      <c r="C13" s="87"/>
      <c r="D13" s="51">
        <v>4</v>
      </c>
      <c r="E13" s="50">
        <f t="shared" si="0"/>
        <v>0</v>
      </c>
      <c r="F13" s="47" t="s">
        <v>292</v>
      </c>
      <c r="G13" s="14" t="s">
        <v>251</v>
      </c>
      <c r="H13" s="14" t="s">
        <v>188</v>
      </c>
      <c r="I13" s="14"/>
    </row>
    <row r="14" spans="1:9" s="6" customFormat="1" ht="265.5" customHeight="1" x14ac:dyDescent="0.15">
      <c r="A14" s="55">
        <v>1.1000000000000001</v>
      </c>
      <c r="B14" s="44" t="s">
        <v>189</v>
      </c>
      <c r="C14" s="87"/>
      <c r="D14" s="51">
        <v>2</v>
      </c>
      <c r="E14" s="50">
        <f t="shared" si="0"/>
        <v>0</v>
      </c>
      <c r="F14" s="47" t="s">
        <v>297</v>
      </c>
      <c r="G14" s="14" t="s">
        <v>250</v>
      </c>
      <c r="H14" s="14" t="s">
        <v>190</v>
      </c>
      <c r="I14" s="14"/>
    </row>
    <row r="15" spans="1:9" s="6" customFormat="1" ht="171" customHeight="1" x14ac:dyDescent="0.15">
      <c r="A15" s="53">
        <v>1.1100000000000001</v>
      </c>
      <c r="B15" s="44" t="s">
        <v>5</v>
      </c>
      <c r="C15" s="87"/>
      <c r="D15" s="51">
        <v>4</v>
      </c>
      <c r="E15" s="50">
        <f t="shared" si="0"/>
        <v>0</v>
      </c>
      <c r="F15" s="47" t="s">
        <v>293</v>
      </c>
      <c r="G15" s="14" t="s">
        <v>249</v>
      </c>
      <c r="H15" s="14" t="s">
        <v>82</v>
      </c>
      <c r="I15" s="14"/>
    </row>
    <row r="16" spans="1:9" s="6" customFormat="1" ht="191.25" customHeight="1" x14ac:dyDescent="0.15">
      <c r="A16" s="54">
        <v>1.1200000000000001</v>
      </c>
      <c r="B16" s="44" t="s">
        <v>5</v>
      </c>
      <c r="C16" s="87"/>
      <c r="D16" s="51">
        <v>2</v>
      </c>
      <c r="E16" s="50">
        <f t="shared" si="0"/>
        <v>0</v>
      </c>
      <c r="F16" s="47" t="s">
        <v>294</v>
      </c>
      <c r="G16" s="14" t="s">
        <v>248</v>
      </c>
      <c r="H16" s="14" t="s">
        <v>83</v>
      </c>
      <c r="I16" s="14"/>
    </row>
    <row r="17" spans="1:9" s="6" customFormat="1" ht="184.5" customHeight="1" x14ac:dyDescent="0.15">
      <c r="A17" s="53">
        <v>1.1299999999999999</v>
      </c>
      <c r="B17" s="44" t="s">
        <v>11</v>
      </c>
      <c r="C17" s="87"/>
      <c r="D17" s="51">
        <v>6</v>
      </c>
      <c r="E17" s="50">
        <f t="shared" si="0"/>
        <v>0</v>
      </c>
      <c r="F17" s="47" t="s">
        <v>289</v>
      </c>
      <c r="G17" s="14" t="s">
        <v>247</v>
      </c>
      <c r="H17" s="14" t="s">
        <v>290</v>
      </c>
      <c r="I17" s="14"/>
    </row>
    <row r="18" spans="1:9" s="6" customFormat="1" ht="54" customHeight="1" x14ac:dyDescent="0.15">
      <c r="A18" s="54">
        <v>1.1399999999999999</v>
      </c>
      <c r="B18" s="44" t="s">
        <v>38</v>
      </c>
      <c r="C18" s="87"/>
      <c r="D18" s="51">
        <v>2</v>
      </c>
      <c r="E18" s="50">
        <f t="shared" si="0"/>
        <v>0</v>
      </c>
      <c r="F18" s="47" t="s">
        <v>35</v>
      </c>
      <c r="G18" s="15" t="s">
        <v>84</v>
      </c>
      <c r="H18" s="14" t="s">
        <v>85</v>
      </c>
      <c r="I18" s="15"/>
    </row>
    <row r="19" spans="1:9" s="3" customFormat="1" ht="94.5" customHeight="1" x14ac:dyDescent="0.15">
      <c r="A19" s="53">
        <v>1.1499999999999999</v>
      </c>
      <c r="B19" s="44" t="s">
        <v>48</v>
      </c>
      <c r="C19" s="87"/>
      <c r="D19" s="51">
        <v>1</v>
      </c>
      <c r="E19" s="50">
        <f t="shared" si="0"/>
        <v>0</v>
      </c>
      <c r="F19" s="47" t="s">
        <v>158</v>
      </c>
      <c r="G19" s="14" t="s">
        <v>86</v>
      </c>
      <c r="H19" s="14" t="s">
        <v>87</v>
      </c>
      <c r="I19" s="16"/>
    </row>
    <row r="20" spans="1:9" s="3" customFormat="1" ht="207" customHeight="1" x14ac:dyDescent="0.15">
      <c r="A20" s="54">
        <v>1.1599999999999999</v>
      </c>
      <c r="B20" s="44" t="s">
        <v>263</v>
      </c>
      <c r="C20" s="87"/>
      <c r="D20" s="51">
        <v>4</v>
      </c>
      <c r="E20" s="50">
        <f>IF(C20="x",D20,0)</f>
        <v>0</v>
      </c>
      <c r="F20" s="47" t="s">
        <v>298</v>
      </c>
      <c r="G20" s="14" t="s">
        <v>254</v>
      </c>
      <c r="H20" s="14" t="s">
        <v>265</v>
      </c>
      <c r="I20" s="15"/>
    </row>
    <row r="21" spans="1:9" s="3" customFormat="1" ht="213.75" customHeight="1" x14ac:dyDescent="0.15">
      <c r="A21" s="53">
        <v>1.17</v>
      </c>
      <c r="B21" s="44" t="s">
        <v>263</v>
      </c>
      <c r="C21" s="87"/>
      <c r="D21" s="51">
        <v>1</v>
      </c>
      <c r="E21" s="50">
        <f t="shared" si="0"/>
        <v>0</v>
      </c>
      <c r="F21" s="47" t="s">
        <v>299</v>
      </c>
      <c r="G21" s="14" t="s">
        <v>254</v>
      </c>
      <c r="H21" s="14" t="s">
        <v>264</v>
      </c>
      <c r="I21" s="16"/>
    </row>
    <row r="22" spans="1:9" s="3" customFormat="1" ht="94.5" customHeight="1" x14ac:dyDescent="0.15">
      <c r="A22" s="54">
        <v>1.18</v>
      </c>
      <c r="B22" s="44" t="s">
        <v>255</v>
      </c>
      <c r="C22" s="87"/>
      <c r="D22" s="51">
        <v>2</v>
      </c>
      <c r="E22" s="50">
        <f>IF(C22="x",D22,0)</f>
        <v>0</v>
      </c>
      <c r="F22" s="47" t="s">
        <v>271</v>
      </c>
      <c r="G22" s="15" t="s">
        <v>272</v>
      </c>
      <c r="H22" s="14" t="s">
        <v>273</v>
      </c>
      <c r="I22" s="15"/>
    </row>
    <row r="23" spans="1:9" s="1" customFormat="1" ht="39.950000000000003" customHeight="1" x14ac:dyDescent="0.15">
      <c r="A23" s="57"/>
      <c r="B23" s="112" t="s">
        <v>15</v>
      </c>
      <c r="C23" s="113"/>
      <c r="D23" s="114"/>
      <c r="E23" s="75">
        <f>SUM(E5:E22)</f>
        <v>0</v>
      </c>
      <c r="F23" s="48" t="s">
        <v>275</v>
      </c>
      <c r="G23" s="18"/>
      <c r="H23" s="18"/>
      <c r="I23" s="18"/>
    </row>
    <row r="24" spans="1:9" s="1" customFormat="1" x14ac:dyDescent="0.15">
      <c r="A24" s="67"/>
      <c r="B24" s="62"/>
      <c r="C24" s="89"/>
      <c r="D24" s="77"/>
      <c r="E24" s="77"/>
      <c r="F24" s="19"/>
      <c r="G24" s="19"/>
      <c r="H24" s="19"/>
      <c r="I24" s="19"/>
    </row>
    <row r="25" spans="1:9" s="1" customFormat="1" ht="39.950000000000003" customHeight="1" x14ac:dyDescent="0.15">
      <c r="A25" s="49"/>
      <c r="B25" s="115" t="s">
        <v>17</v>
      </c>
      <c r="C25" s="116"/>
      <c r="D25" s="116"/>
      <c r="E25" s="117"/>
      <c r="F25" s="12"/>
      <c r="G25" s="12"/>
      <c r="H25" s="12"/>
      <c r="I25" s="12"/>
    </row>
    <row r="26" spans="1:9" s="1" customFormat="1" ht="127.5" customHeight="1" x14ac:dyDescent="0.15">
      <c r="A26" s="54">
        <v>2.0099999999999998</v>
      </c>
      <c r="B26" s="46" t="s">
        <v>29</v>
      </c>
      <c r="C26" s="88"/>
      <c r="D26" s="51">
        <v>3</v>
      </c>
      <c r="E26" s="50">
        <f t="shared" ref="E26:E36" si="1">IF(C26="x",D26,0)</f>
        <v>0</v>
      </c>
      <c r="F26" s="47" t="s">
        <v>191</v>
      </c>
      <c r="G26" s="13" t="s">
        <v>149</v>
      </c>
      <c r="H26" s="13" t="s">
        <v>192</v>
      </c>
      <c r="I26" s="13"/>
    </row>
    <row r="27" spans="1:9" s="1" customFormat="1" ht="141.75" customHeight="1" x14ac:dyDescent="0.15">
      <c r="A27" s="54">
        <v>2.02</v>
      </c>
      <c r="B27" s="46" t="s">
        <v>57</v>
      </c>
      <c r="C27" s="88"/>
      <c r="D27" s="51">
        <v>1</v>
      </c>
      <c r="E27" s="50">
        <f t="shared" si="1"/>
        <v>0</v>
      </c>
      <c r="F27" s="47" t="s">
        <v>193</v>
      </c>
      <c r="G27" s="13" t="s">
        <v>288</v>
      </c>
      <c r="H27" s="13" t="s">
        <v>194</v>
      </c>
      <c r="I27" s="13"/>
    </row>
    <row r="28" spans="1:9" s="1" customFormat="1" ht="91.5" customHeight="1" x14ac:dyDescent="0.15">
      <c r="A28" s="54">
        <v>2.0299999999999998</v>
      </c>
      <c r="B28" s="46" t="s">
        <v>28</v>
      </c>
      <c r="C28" s="88"/>
      <c r="D28" s="51">
        <v>1</v>
      </c>
      <c r="E28" s="50">
        <f t="shared" si="1"/>
        <v>0</v>
      </c>
      <c r="F28" s="47" t="s">
        <v>65</v>
      </c>
      <c r="G28" s="13" t="s">
        <v>61</v>
      </c>
      <c r="H28" s="13" t="s">
        <v>88</v>
      </c>
      <c r="I28" s="13"/>
    </row>
    <row r="29" spans="1:9" s="1" customFormat="1" ht="90" customHeight="1" x14ac:dyDescent="0.15">
      <c r="A29" s="54">
        <v>2.04</v>
      </c>
      <c r="B29" s="46" t="s">
        <v>195</v>
      </c>
      <c r="C29" s="88"/>
      <c r="D29" s="51">
        <v>4</v>
      </c>
      <c r="E29" s="50">
        <f t="shared" si="1"/>
        <v>0</v>
      </c>
      <c r="F29" s="47" t="s">
        <v>300</v>
      </c>
      <c r="G29" s="14" t="s">
        <v>159</v>
      </c>
      <c r="H29" s="14" t="s">
        <v>150</v>
      </c>
      <c r="I29" s="14"/>
    </row>
    <row r="30" spans="1:9" s="1" customFormat="1" ht="95.25" customHeight="1" x14ac:dyDescent="0.15">
      <c r="A30" s="54">
        <v>2.0499999999999998</v>
      </c>
      <c r="B30" s="46" t="s">
        <v>195</v>
      </c>
      <c r="C30" s="88"/>
      <c r="D30" s="51">
        <v>2</v>
      </c>
      <c r="E30" s="50">
        <f t="shared" si="1"/>
        <v>0</v>
      </c>
      <c r="F30" s="47" t="s">
        <v>301</v>
      </c>
      <c r="G30" s="14" t="s">
        <v>151</v>
      </c>
      <c r="H30" s="14" t="s">
        <v>152</v>
      </c>
      <c r="I30" s="14"/>
    </row>
    <row r="31" spans="1:9" s="1" customFormat="1" ht="81.75" customHeight="1" x14ac:dyDescent="0.15">
      <c r="A31" s="54">
        <v>2.06</v>
      </c>
      <c r="B31" s="46" t="s">
        <v>196</v>
      </c>
      <c r="C31" s="88"/>
      <c r="D31" s="51">
        <v>3</v>
      </c>
      <c r="E31" s="50">
        <f t="shared" si="1"/>
        <v>0</v>
      </c>
      <c r="F31" s="47" t="s">
        <v>302</v>
      </c>
      <c r="G31" s="14" t="s">
        <v>81</v>
      </c>
      <c r="H31" s="14" t="s">
        <v>153</v>
      </c>
      <c r="I31" s="14"/>
    </row>
    <row r="32" spans="1:9" s="1" customFormat="1" ht="74.25" customHeight="1" x14ac:dyDescent="0.15">
      <c r="A32" s="54">
        <v>2.0699999999999998</v>
      </c>
      <c r="B32" s="46" t="s">
        <v>196</v>
      </c>
      <c r="C32" s="88"/>
      <c r="D32" s="51">
        <v>2</v>
      </c>
      <c r="E32" s="50">
        <f t="shared" si="1"/>
        <v>0</v>
      </c>
      <c r="F32" s="47" t="s">
        <v>303</v>
      </c>
      <c r="G32" s="14" t="s">
        <v>81</v>
      </c>
      <c r="H32" s="14" t="s">
        <v>160</v>
      </c>
      <c r="I32" s="14"/>
    </row>
    <row r="33" spans="1:9" s="1" customFormat="1" ht="173.25" customHeight="1" x14ac:dyDescent="0.15">
      <c r="A33" s="54">
        <v>2.08</v>
      </c>
      <c r="B33" s="46" t="s">
        <v>3</v>
      </c>
      <c r="C33" s="88"/>
      <c r="D33" s="51">
        <v>2</v>
      </c>
      <c r="E33" s="50">
        <f t="shared" si="1"/>
        <v>0</v>
      </c>
      <c r="F33" s="47" t="s">
        <v>49</v>
      </c>
      <c r="G33" s="14" t="s">
        <v>89</v>
      </c>
      <c r="H33" s="14" t="s">
        <v>206</v>
      </c>
      <c r="I33" s="14"/>
    </row>
    <row r="34" spans="1:9" s="1" customFormat="1" ht="94.5" customHeight="1" x14ac:dyDescent="0.15">
      <c r="A34" s="54">
        <v>2.09</v>
      </c>
      <c r="B34" s="46" t="s">
        <v>37</v>
      </c>
      <c r="C34" s="88"/>
      <c r="D34" s="51">
        <v>1</v>
      </c>
      <c r="E34" s="50">
        <f t="shared" si="1"/>
        <v>0</v>
      </c>
      <c r="F34" s="47" t="s">
        <v>154</v>
      </c>
      <c r="G34" s="20" t="s">
        <v>90</v>
      </c>
      <c r="H34" s="20" t="s">
        <v>155</v>
      </c>
      <c r="I34" s="20"/>
    </row>
    <row r="35" spans="1:9" s="1" customFormat="1" ht="303" customHeight="1" x14ac:dyDescent="0.15">
      <c r="A35" s="55">
        <v>2.1</v>
      </c>
      <c r="B35" s="46" t="s">
        <v>70</v>
      </c>
      <c r="C35" s="88"/>
      <c r="D35" s="51">
        <v>4</v>
      </c>
      <c r="E35" s="50">
        <f t="shared" si="1"/>
        <v>0</v>
      </c>
      <c r="F35" s="47" t="s">
        <v>207</v>
      </c>
      <c r="G35" s="14" t="s">
        <v>161</v>
      </c>
      <c r="H35" s="14" t="s">
        <v>208</v>
      </c>
      <c r="I35" s="14"/>
    </row>
    <row r="36" spans="1:9" s="1" customFormat="1" ht="64.5" customHeight="1" x14ac:dyDescent="0.15">
      <c r="A36" s="54">
        <v>2.11</v>
      </c>
      <c r="B36" s="46" t="s">
        <v>45</v>
      </c>
      <c r="C36" s="88"/>
      <c r="D36" s="51">
        <v>1</v>
      </c>
      <c r="E36" s="50">
        <f t="shared" si="1"/>
        <v>0</v>
      </c>
      <c r="F36" s="47" t="s">
        <v>156</v>
      </c>
      <c r="G36" s="17"/>
      <c r="H36" s="14" t="s">
        <v>209</v>
      </c>
      <c r="I36" s="17"/>
    </row>
    <row r="37" spans="1:9" s="6" customFormat="1" ht="39.950000000000003" customHeight="1" x14ac:dyDescent="0.15">
      <c r="A37" s="57"/>
      <c r="B37" s="112" t="s">
        <v>17</v>
      </c>
      <c r="C37" s="113"/>
      <c r="D37" s="114"/>
      <c r="E37" s="75">
        <f>SUM(E26:E36)</f>
        <v>0</v>
      </c>
      <c r="F37" s="48" t="s">
        <v>276</v>
      </c>
      <c r="G37" s="18"/>
      <c r="H37" s="18"/>
      <c r="I37" s="18"/>
    </row>
    <row r="38" spans="1:9" s="6" customFormat="1" ht="18.75" x14ac:dyDescent="0.15">
      <c r="A38" s="69"/>
      <c r="B38" s="63"/>
      <c r="C38" s="90"/>
      <c r="D38" s="73"/>
      <c r="E38" s="73"/>
      <c r="F38" s="24"/>
      <c r="G38" s="21"/>
      <c r="H38" s="21"/>
      <c r="I38" s="21"/>
    </row>
    <row r="39" spans="1:9" s="6" customFormat="1" ht="39.950000000000003" customHeight="1" x14ac:dyDescent="0.15">
      <c r="A39" s="49"/>
      <c r="B39" s="115" t="s">
        <v>24</v>
      </c>
      <c r="C39" s="116"/>
      <c r="D39" s="116"/>
      <c r="E39" s="117"/>
      <c r="F39" s="22"/>
      <c r="G39" s="22"/>
      <c r="H39" s="22"/>
      <c r="I39" s="22"/>
    </row>
    <row r="40" spans="1:9" s="6" customFormat="1" ht="253.5" customHeight="1" x14ac:dyDescent="0.15">
      <c r="A40" s="53">
        <v>3.01</v>
      </c>
      <c r="B40" s="46" t="s">
        <v>40</v>
      </c>
      <c r="C40" s="91"/>
      <c r="D40" s="79">
        <v>3</v>
      </c>
      <c r="E40" s="50">
        <f>IF(H40="x",D40,0)</f>
        <v>0</v>
      </c>
      <c r="F40" s="45" t="s">
        <v>304</v>
      </c>
      <c r="G40" s="31" t="s">
        <v>246</v>
      </c>
      <c r="H40" s="31" t="s">
        <v>210</v>
      </c>
      <c r="I40" s="13"/>
    </row>
    <row r="41" spans="1:9" s="6" customFormat="1" ht="252" customHeight="1" x14ac:dyDescent="0.15">
      <c r="A41" s="53">
        <v>3.02</v>
      </c>
      <c r="B41" s="46" t="s">
        <v>40</v>
      </c>
      <c r="C41" s="91"/>
      <c r="D41" s="79">
        <v>2</v>
      </c>
      <c r="E41" s="50">
        <f t="shared" ref="E41:E54" si="2">IF(C41="x",D41,0)</f>
        <v>0</v>
      </c>
      <c r="F41" s="47" t="s">
        <v>305</v>
      </c>
      <c r="G41" s="31" t="s">
        <v>245</v>
      </c>
      <c r="H41" s="31" t="s">
        <v>211</v>
      </c>
      <c r="I41" s="14"/>
    </row>
    <row r="42" spans="1:9" s="6" customFormat="1" ht="242.25" customHeight="1" x14ac:dyDescent="0.15">
      <c r="A42" s="53">
        <v>3.03</v>
      </c>
      <c r="B42" s="46" t="s">
        <v>40</v>
      </c>
      <c r="C42" s="91"/>
      <c r="D42" s="79">
        <v>1</v>
      </c>
      <c r="E42" s="50">
        <f t="shared" si="2"/>
        <v>0</v>
      </c>
      <c r="F42" s="47" t="s">
        <v>306</v>
      </c>
      <c r="G42" s="31" t="s">
        <v>244</v>
      </c>
      <c r="H42" s="31" t="s">
        <v>212</v>
      </c>
      <c r="I42" s="14"/>
    </row>
    <row r="43" spans="1:9" s="6" customFormat="1" ht="143.25" customHeight="1" x14ac:dyDescent="0.15">
      <c r="A43" s="53">
        <v>3.04</v>
      </c>
      <c r="B43" s="46" t="s">
        <v>53</v>
      </c>
      <c r="C43" s="91"/>
      <c r="D43" s="79">
        <v>2</v>
      </c>
      <c r="E43" s="50">
        <f t="shared" si="2"/>
        <v>0</v>
      </c>
      <c r="F43" s="47" t="s">
        <v>162</v>
      </c>
      <c r="G43" s="14" t="s">
        <v>147</v>
      </c>
      <c r="H43" s="31" t="s">
        <v>163</v>
      </c>
      <c r="I43" s="14"/>
    </row>
    <row r="44" spans="1:9" s="6" customFormat="1" ht="223.5" customHeight="1" x14ac:dyDescent="0.15">
      <c r="A44" s="53">
        <v>3.05</v>
      </c>
      <c r="B44" s="46" t="s">
        <v>55</v>
      </c>
      <c r="C44" s="91"/>
      <c r="D44" s="79">
        <v>2</v>
      </c>
      <c r="E44" s="50">
        <f t="shared" si="2"/>
        <v>0</v>
      </c>
      <c r="F44" s="47" t="s">
        <v>133</v>
      </c>
      <c r="G44" s="14" t="s">
        <v>291</v>
      </c>
      <c r="H44" s="31" t="s">
        <v>146</v>
      </c>
      <c r="I44" s="14"/>
    </row>
    <row r="45" spans="1:9" s="6" customFormat="1" ht="106.5" customHeight="1" x14ac:dyDescent="0.15">
      <c r="A45" s="53">
        <v>3.15</v>
      </c>
      <c r="B45" s="46" t="s">
        <v>260</v>
      </c>
      <c r="C45" s="91"/>
      <c r="D45" s="79">
        <v>1</v>
      </c>
      <c r="E45" s="50">
        <f>IF(C45="x",D45,0)</f>
        <v>0</v>
      </c>
      <c r="F45" s="47" t="s">
        <v>266</v>
      </c>
      <c r="G45" s="14" t="s">
        <v>262</v>
      </c>
      <c r="H45" s="29" t="s">
        <v>267</v>
      </c>
      <c r="I45" s="103"/>
    </row>
    <row r="46" spans="1:9" s="6" customFormat="1" ht="144.75" customHeight="1" x14ac:dyDescent="0.15">
      <c r="A46" s="53">
        <v>3.06</v>
      </c>
      <c r="B46" s="46" t="s">
        <v>32</v>
      </c>
      <c r="C46" s="91"/>
      <c r="D46" s="79">
        <v>3</v>
      </c>
      <c r="E46" s="50">
        <f t="shared" si="2"/>
        <v>0</v>
      </c>
      <c r="F46" s="47" t="s">
        <v>213</v>
      </c>
      <c r="G46" s="17" t="s">
        <v>91</v>
      </c>
      <c r="H46" s="29" t="s">
        <v>214</v>
      </c>
      <c r="I46" s="14"/>
    </row>
    <row r="47" spans="1:9" s="6" customFormat="1" ht="65.25" customHeight="1" x14ac:dyDescent="0.15">
      <c r="A47" s="53">
        <v>3.07</v>
      </c>
      <c r="B47" s="46" t="s">
        <v>42</v>
      </c>
      <c r="C47" s="91"/>
      <c r="D47" s="79">
        <v>1</v>
      </c>
      <c r="E47" s="50">
        <f t="shared" si="2"/>
        <v>0</v>
      </c>
      <c r="F47" s="47" t="s">
        <v>215</v>
      </c>
      <c r="G47" s="17" t="s">
        <v>92</v>
      </c>
      <c r="H47" s="14" t="s">
        <v>216</v>
      </c>
      <c r="I47" s="14"/>
    </row>
    <row r="48" spans="1:9" s="6" customFormat="1" ht="171" customHeight="1" x14ac:dyDescent="0.15">
      <c r="A48" s="53">
        <v>3.08</v>
      </c>
      <c r="B48" s="46" t="s">
        <v>4</v>
      </c>
      <c r="C48" s="91"/>
      <c r="D48" s="79">
        <v>1</v>
      </c>
      <c r="E48" s="50">
        <f t="shared" si="2"/>
        <v>0</v>
      </c>
      <c r="F48" s="47" t="s">
        <v>174</v>
      </c>
      <c r="G48" s="14" t="s">
        <v>93</v>
      </c>
      <c r="H48" s="14" t="s">
        <v>148</v>
      </c>
      <c r="I48" s="14"/>
    </row>
    <row r="49" spans="1:9" s="6" customFormat="1" ht="75.75" customHeight="1" x14ac:dyDescent="0.15">
      <c r="A49" s="53">
        <v>3.09</v>
      </c>
      <c r="B49" s="46" t="s">
        <v>34</v>
      </c>
      <c r="C49" s="91"/>
      <c r="D49" s="79">
        <v>1</v>
      </c>
      <c r="E49" s="50">
        <f t="shared" si="2"/>
        <v>0</v>
      </c>
      <c r="F49" s="47" t="s">
        <v>66</v>
      </c>
      <c r="G49" s="14" t="s">
        <v>94</v>
      </c>
      <c r="H49" s="14" t="s">
        <v>95</v>
      </c>
      <c r="I49" s="14"/>
    </row>
    <row r="50" spans="1:9" s="6" customFormat="1" ht="382.5" customHeight="1" x14ac:dyDescent="0.15">
      <c r="A50" s="68">
        <v>3.1</v>
      </c>
      <c r="B50" s="46" t="s">
        <v>6</v>
      </c>
      <c r="C50" s="91"/>
      <c r="D50" s="79">
        <v>4</v>
      </c>
      <c r="E50" s="50">
        <f t="shared" si="2"/>
        <v>0</v>
      </c>
      <c r="F50" s="47" t="s">
        <v>217</v>
      </c>
      <c r="G50" s="14" t="s">
        <v>164</v>
      </c>
      <c r="H50" s="14" t="s">
        <v>218</v>
      </c>
      <c r="I50" s="14"/>
    </row>
    <row r="51" spans="1:9" s="6" customFormat="1" ht="386.25" customHeight="1" x14ac:dyDescent="0.15">
      <c r="A51" s="53">
        <v>3.11</v>
      </c>
      <c r="B51" s="46" t="s">
        <v>6</v>
      </c>
      <c r="C51" s="91"/>
      <c r="D51" s="79">
        <v>2</v>
      </c>
      <c r="E51" s="50">
        <f t="shared" si="2"/>
        <v>0</v>
      </c>
      <c r="F51" s="47" t="s">
        <v>219</v>
      </c>
      <c r="G51" s="14" t="s">
        <v>164</v>
      </c>
      <c r="H51" s="14" t="s">
        <v>220</v>
      </c>
      <c r="I51" s="14"/>
    </row>
    <row r="52" spans="1:9" s="6" customFormat="1" ht="70.5" customHeight="1" x14ac:dyDescent="0.15">
      <c r="A52" s="53">
        <v>3.12</v>
      </c>
      <c r="B52" s="46" t="s">
        <v>134</v>
      </c>
      <c r="C52" s="91"/>
      <c r="D52" s="79">
        <v>2</v>
      </c>
      <c r="E52" s="50">
        <f t="shared" si="2"/>
        <v>0</v>
      </c>
      <c r="F52" s="47" t="s">
        <v>144</v>
      </c>
      <c r="G52" s="17" t="s">
        <v>96</v>
      </c>
      <c r="H52" s="29" t="s">
        <v>145</v>
      </c>
      <c r="I52" s="14"/>
    </row>
    <row r="53" spans="1:9" s="6" customFormat="1" ht="166.5" customHeight="1" x14ac:dyDescent="0.15">
      <c r="A53" s="53">
        <v>3.13</v>
      </c>
      <c r="B53" s="46" t="s">
        <v>197</v>
      </c>
      <c r="C53" s="91"/>
      <c r="D53" s="79">
        <v>2</v>
      </c>
      <c r="E53" s="50">
        <f t="shared" si="2"/>
        <v>0</v>
      </c>
      <c r="F53" s="47" t="s">
        <v>278</v>
      </c>
      <c r="G53" s="14" t="s">
        <v>279</v>
      </c>
      <c r="H53" s="14" t="s">
        <v>277</v>
      </c>
      <c r="I53" s="14"/>
    </row>
    <row r="54" spans="1:9" s="1" customFormat="1" ht="64.5" customHeight="1" x14ac:dyDescent="0.15">
      <c r="A54" s="53">
        <v>3.14</v>
      </c>
      <c r="B54" s="64" t="s">
        <v>10</v>
      </c>
      <c r="C54" s="91"/>
      <c r="D54" s="79">
        <v>2</v>
      </c>
      <c r="E54" s="50">
        <f t="shared" si="2"/>
        <v>0</v>
      </c>
      <c r="F54" s="59" t="s">
        <v>31</v>
      </c>
      <c r="G54" s="17" t="s">
        <v>97</v>
      </c>
      <c r="H54" s="29" t="s">
        <v>98</v>
      </c>
      <c r="I54" s="20"/>
    </row>
    <row r="55" spans="1:9" s="1" customFormat="1" ht="39.950000000000003" customHeight="1" x14ac:dyDescent="0.15">
      <c r="A55" s="57"/>
      <c r="B55" s="112" t="s">
        <v>24</v>
      </c>
      <c r="C55" s="113"/>
      <c r="D55" s="114"/>
      <c r="E55" s="52">
        <f>SUM(E40:E54)</f>
        <v>0</v>
      </c>
      <c r="F55" s="48" t="s">
        <v>280</v>
      </c>
      <c r="G55" s="18"/>
      <c r="H55" s="18"/>
      <c r="I55" s="18"/>
    </row>
    <row r="56" spans="1:9" s="1" customFormat="1" ht="18.75" x14ac:dyDescent="0.15">
      <c r="A56" s="70"/>
      <c r="B56" s="9"/>
      <c r="C56" s="92"/>
      <c r="D56" s="80"/>
      <c r="E56" s="80"/>
      <c r="F56" s="9"/>
      <c r="G56" s="9"/>
      <c r="H56" s="9"/>
      <c r="I56" s="9"/>
    </row>
    <row r="57" spans="1:9" s="1" customFormat="1" ht="39.950000000000003" customHeight="1" x14ac:dyDescent="0.15">
      <c r="A57" s="49"/>
      <c r="B57" s="115" t="s">
        <v>18</v>
      </c>
      <c r="C57" s="116"/>
      <c r="D57" s="116"/>
      <c r="E57" s="117"/>
      <c r="F57" s="12"/>
      <c r="G57" s="12"/>
      <c r="H57" s="12"/>
      <c r="I57" s="12"/>
    </row>
    <row r="58" spans="1:9" s="1" customFormat="1" ht="129" customHeight="1" x14ac:dyDescent="0.15">
      <c r="A58" s="53">
        <v>4.01</v>
      </c>
      <c r="B58" s="44" t="s">
        <v>198</v>
      </c>
      <c r="C58" s="93"/>
      <c r="D58" s="81">
        <v>3</v>
      </c>
      <c r="E58" s="50">
        <f>IF(C58="x",D58,0)</f>
        <v>0</v>
      </c>
      <c r="F58" s="44" t="s">
        <v>307</v>
      </c>
      <c r="G58" s="23" t="s">
        <v>101</v>
      </c>
      <c r="H58" s="23" t="s">
        <v>140</v>
      </c>
      <c r="I58" s="23"/>
    </row>
    <row r="59" spans="1:9" s="1" customFormat="1" ht="134.25" customHeight="1" x14ac:dyDescent="0.15">
      <c r="A59" s="53">
        <v>4.0199999999999996</v>
      </c>
      <c r="B59" s="44" t="s">
        <v>199</v>
      </c>
      <c r="C59" s="93"/>
      <c r="D59" s="81">
        <v>1</v>
      </c>
      <c r="E59" s="50">
        <f>IF(C59="x",D59,0)</f>
        <v>0</v>
      </c>
      <c r="F59" s="44" t="s">
        <v>308</v>
      </c>
      <c r="G59" s="23" t="s">
        <v>101</v>
      </c>
      <c r="H59" s="23" t="s">
        <v>165</v>
      </c>
      <c r="I59" s="23"/>
    </row>
    <row r="60" spans="1:9" s="1" customFormat="1" ht="105" customHeight="1" x14ac:dyDescent="0.15">
      <c r="A60" s="53">
        <v>4.03</v>
      </c>
      <c r="B60" s="46" t="s">
        <v>200</v>
      </c>
      <c r="C60" s="94"/>
      <c r="D60" s="81">
        <v>3</v>
      </c>
      <c r="E60" s="50">
        <f t="shared" ref="E60:E63" si="3">IF(C60="x",D60,0)</f>
        <v>0</v>
      </c>
      <c r="F60" s="46" t="s">
        <v>309</v>
      </c>
      <c r="G60" s="17" t="s">
        <v>166</v>
      </c>
      <c r="H60" s="17" t="s">
        <v>141</v>
      </c>
      <c r="I60" s="17"/>
    </row>
    <row r="61" spans="1:9" s="1" customFormat="1" ht="202.5" customHeight="1" x14ac:dyDescent="0.15">
      <c r="A61" s="53">
        <v>4.04</v>
      </c>
      <c r="B61" s="46" t="s">
        <v>201</v>
      </c>
      <c r="C61" s="94"/>
      <c r="D61" s="81">
        <v>3</v>
      </c>
      <c r="E61" s="50">
        <f t="shared" si="3"/>
        <v>0</v>
      </c>
      <c r="F61" s="46" t="s">
        <v>310</v>
      </c>
      <c r="G61" s="17" t="s">
        <v>62</v>
      </c>
      <c r="H61" s="17" t="s">
        <v>142</v>
      </c>
      <c r="I61" s="17"/>
    </row>
    <row r="62" spans="1:9" s="1" customFormat="1" ht="201" customHeight="1" x14ac:dyDescent="0.15">
      <c r="A62" s="53">
        <v>4.05</v>
      </c>
      <c r="B62" s="46" t="s">
        <v>202</v>
      </c>
      <c r="C62" s="94"/>
      <c r="D62" s="81">
        <v>2</v>
      </c>
      <c r="E62" s="50">
        <f t="shared" si="3"/>
        <v>0</v>
      </c>
      <c r="F62" s="46" t="s">
        <v>311</v>
      </c>
      <c r="G62" s="17" t="s">
        <v>62</v>
      </c>
      <c r="H62" s="17" t="s">
        <v>143</v>
      </c>
      <c r="I62" s="17"/>
    </row>
    <row r="63" spans="1:9" s="5" customFormat="1" ht="51" customHeight="1" x14ac:dyDescent="0.15">
      <c r="A63" s="53">
        <v>4.0599999999999996</v>
      </c>
      <c r="B63" s="46" t="s">
        <v>203</v>
      </c>
      <c r="C63" s="94"/>
      <c r="D63" s="81">
        <v>3</v>
      </c>
      <c r="E63" s="50">
        <f t="shared" si="3"/>
        <v>0</v>
      </c>
      <c r="F63" s="46" t="s">
        <v>312</v>
      </c>
      <c r="G63" s="16" t="s">
        <v>99</v>
      </c>
      <c r="H63" s="16" t="s">
        <v>100</v>
      </c>
      <c r="I63" s="16"/>
    </row>
    <row r="64" spans="1:9" s="1" customFormat="1" ht="39.950000000000003" customHeight="1" x14ac:dyDescent="0.15">
      <c r="A64" s="57"/>
      <c r="B64" s="112" t="s">
        <v>18</v>
      </c>
      <c r="C64" s="113"/>
      <c r="D64" s="114"/>
      <c r="E64" s="75">
        <f>SUM(E58:E63)</f>
        <v>0</v>
      </c>
      <c r="F64" s="48" t="s">
        <v>125</v>
      </c>
      <c r="G64" s="18"/>
      <c r="H64" s="18"/>
      <c r="I64" s="18"/>
    </row>
    <row r="65" spans="1:9" s="1" customFormat="1" ht="18.75" x14ac:dyDescent="0.15">
      <c r="A65" s="69"/>
      <c r="B65" s="63"/>
      <c r="C65" s="90"/>
      <c r="D65" s="73"/>
      <c r="E65" s="73"/>
      <c r="F65" s="24"/>
      <c r="G65" s="24"/>
      <c r="H65" s="24"/>
      <c r="I65" s="24"/>
    </row>
    <row r="66" spans="1:9" s="1" customFormat="1" ht="39.950000000000003" customHeight="1" x14ac:dyDescent="0.15">
      <c r="A66" s="49"/>
      <c r="B66" s="126" t="s">
        <v>23</v>
      </c>
      <c r="C66" s="127"/>
      <c r="D66" s="127"/>
      <c r="E66" s="128"/>
      <c r="F66" s="12"/>
      <c r="G66" s="12"/>
      <c r="H66" s="12"/>
      <c r="I66" s="12"/>
    </row>
    <row r="67" spans="1:9" s="1" customFormat="1" ht="107.25" customHeight="1" x14ac:dyDescent="0.15">
      <c r="A67" s="53">
        <v>5.01</v>
      </c>
      <c r="B67" s="46" t="s">
        <v>67</v>
      </c>
      <c r="C67" s="94"/>
      <c r="D67" s="78">
        <v>1</v>
      </c>
      <c r="E67" s="50">
        <f t="shared" ref="E67:E77" si="4">IF(C67="x",D67,0)</f>
        <v>0</v>
      </c>
      <c r="F67" s="45" t="s">
        <v>46</v>
      </c>
      <c r="G67" s="32" t="s">
        <v>102</v>
      </c>
      <c r="H67" s="29" t="s">
        <v>221</v>
      </c>
      <c r="I67" s="29"/>
    </row>
    <row r="68" spans="1:9" s="1" customFormat="1" ht="107.25" customHeight="1" x14ac:dyDescent="0.15">
      <c r="A68" s="72">
        <v>5.0199999999999996</v>
      </c>
      <c r="B68" s="46" t="s">
        <v>67</v>
      </c>
      <c r="C68" s="94"/>
      <c r="D68" s="78">
        <v>1</v>
      </c>
      <c r="E68" s="50">
        <f t="shared" si="4"/>
        <v>0</v>
      </c>
      <c r="F68" s="45" t="s">
        <v>137</v>
      </c>
      <c r="G68" s="32" t="s">
        <v>103</v>
      </c>
      <c r="H68" s="29" t="s">
        <v>222</v>
      </c>
      <c r="I68" s="14"/>
    </row>
    <row r="69" spans="1:9" s="1" customFormat="1" ht="70.5" customHeight="1" x14ac:dyDescent="0.15">
      <c r="A69" s="53">
        <v>5.03</v>
      </c>
      <c r="B69" s="46" t="s">
        <v>1</v>
      </c>
      <c r="C69" s="94"/>
      <c r="D69" s="78">
        <v>1</v>
      </c>
      <c r="E69" s="50">
        <f t="shared" si="4"/>
        <v>0</v>
      </c>
      <c r="F69" s="45" t="s">
        <v>68</v>
      </c>
      <c r="G69" s="17" t="s">
        <v>104</v>
      </c>
      <c r="H69" s="29" t="s">
        <v>105</v>
      </c>
      <c r="I69" s="14"/>
    </row>
    <row r="70" spans="1:9" s="1" customFormat="1" ht="69.75" customHeight="1" x14ac:dyDescent="0.15">
      <c r="A70" s="72">
        <v>5.04</v>
      </c>
      <c r="B70" s="46" t="s">
        <v>1</v>
      </c>
      <c r="C70" s="94"/>
      <c r="D70" s="78">
        <v>1</v>
      </c>
      <c r="E70" s="50">
        <f t="shared" si="4"/>
        <v>0</v>
      </c>
      <c r="F70" s="45" t="s">
        <v>56</v>
      </c>
      <c r="G70" s="17" t="s">
        <v>106</v>
      </c>
      <c r="H70" s="29" t="s">
        <v>107</v>
      </c>
      <c r="I70" s="25"/>
    </row>
    <row r="71" spans="1:9" s="1" customFormat="1" ht="125.25" customHeight="1" x14ac:dyDescent="0.15">
      <c r="A71" s="53">
        <v>5.05</v>
      </c>
      <c r="B71" s="46" t="s">
        <v>1</v>
      </c>
      <c r="C71" s="94"/>
      <c r="D71" s="78">
        <v>1</v>
      </c>
      <c r="E71" s="50">
        <f t="shared" si="4"/>
        <v>0</v>
      </c>
      <c r="F71" s="45" t="s">
        <v>69</v>
      </c>
      <c r="G71" s="17" t="s">
        <v>108</v>
      </c>
      <c r="H71" s="29" t="s">
        <v>109</v>
      </c>
      <c r="I71" s="14"/>
    </row>
    <row r="72" spans="1:9" s="1" customFormat="1" ht="110.25" customHeight="1" x14ac:dyDescent="0.15">
      <c r="A72" s="72">
        <v>5.0599999999999996</v>
      </c>
      <c r="B72" s="46" t="s">
        <v>1</v>
      </c>
      <c r="C72" s="94"/>
      <c r="D72" s="78">
        <v>3</v>
      </c>
      <c r="E72" s="50">
        <f t="shared" si="4"/>
        <v>0</v>
      </c>
      <c r="F72" s="45" t="s">
        <v>138</v>
      </c>
      <c r="G72" s="17" t="s">
        <v>110</v>
      </c>
      <c r="H72" s="29" t="s">
        <v>111</v>
      </c>
      <c r="I72" s="17"/>
    </row>
    <row r="73" spans="1:9" s="1" customFormat="1" ht="141.75" customHeight="1" x14ac:dyDescent="0.15">
      <c r="A73" s="53">
        <v>5.07</v>
      </c>
      <c r="B73" s="46" t="s">
        <v>12</v>
      </c>
      <c r="C73" s="88"/>
      <c r="D73" s="78">
        <v>3</v>
      </c>
      <c r="E73" s="50">
        <f t="shared" si="4"/>
        <v>0</v>
      </c>
      <c r="F73" s="45" t="s">
        <v>139</v>
      </c>
      <c r="G73" s="14" t="s">
        <v>167</v>
      </c>
      <c r="H73" s="14" t="s">
        <v>112</v>
      </c>
      <c r="I73" s="14"/>
    </row>
    <row r="74" spans="1:9" s="1" customFormat="1" ht="87.75" customHeight="1" x14ac:dyDescent="0.15">
      <c r="A74" s="72">
        <v>5.08</v>
      </c>
      <c r="B74" s="46" t="s">
        <v>51</v>
      </c>
      <c r="C74" s="88"/>
      <c r="D74" s="78">
        <v>1</v>
      </c>
      <c r="E74" s="50">
        <f t="shared" si="4"/>
        <v>0</v>
      </c>
      <c r="F74" s="45" t="s">
        <v>54</v>
      </c>
      <c r="G74" s="17" t="s">
        <v>63</v>
      </c>
      <c r="H74" s="17" t="s">
        <v>113</v>
      </c>
      <c r="I74" s="17"/>
    </row>
    <row r="75" spans="1:9" s="1" customFormat="1" ht="39.75" customHeight="1" x14ac:dyDescent="0.15">
      <c r="A75" s="53">
        <v>5.09</v>
      </c>
      <c r="B75" s="46" t="s">
        <v>7</v>
      </c>
      <c r="C75" s="88"/>
      <c r="D75" s="78">
        <v>2</v>
      </c>
      <c r="E75" s="50">
        <f t="shared" si="4"/>
        <v>0</v>
      </c>
      <c r="F75" s="45" t="s">
        <v>168</v>
      </c>
      <c r="G75" s="16" t="s">
        <v>64</v>
      </c>
      <c r="H75" s="16" t="s">
        <v>169</v>
      </c>
      <c r="I75" s="16"/>
    </row>
    <row r="76" spans="1:9" s="1" customFormat="1" ht="111.75" customHeight="1" x14ac:dyDescent="0.15">
      <c r="A76" s="68">
        <v>5.0999999999999996</v>
      </c>
      <c r="B76" s="46" t="s">
        <v>256</v>
      </c>
      <c r="C76" s="88"/>
      <c r="D76" s="78">
        <v>2</v>
      </c>
      <c r="E76" s="50">
        <f t="shared" si="4"/>
        <v>0</v>
      </c>
      <c r="F76" s="45" t="s">
        <v>269</v>
      </c>
      <c r="G76" s="16" t="s">
        <v>268</v>
      </c>
      <c r="H76" s="16" t="s">
        <v>270</v>
      </c>
      <c r="I76" s="102"/>
    </row>
    <row r="77" spans="1:9" s="1" customFormat="1" ht="71.25" customHeight="1" x14ac:dyDescent="0.15">
      <c r="A77" s="53">
        <v>5.1100000000000003</v>
      </c>
      <c r="B77" s="46" t="s">
        <v>259</v>
      </c>
      <c r="C77" s="88"/>
      <c r="D77" s="78">
        <v>1</v>
      </c>
      <c r="E77" s="50">
        <f t="shared" si="4"/>
        <v>0</v>
      </c>
      <c r="F77" s="45" t="s">
        <v>257</v>
      </c>
      <c r="G77" s="16" t="s">
        <v>258</v>
      </c>
      <c r="H77" s="16" t="s">
        <v>261</v>
      </c>
      <c r="I77" s="102"/>
    </row>
    <row r="78" spans="1:9" s="3" customFormat="1" ht="39.950000000000003" customHeight="1" x14ac:dyDescent="0.15">
      <c r="A78" s="57"/>
      <c r="B78" s="112" t="s">
        <v>23</v>
      </c>
      <c r="C78" s="113"/>
      <c r="D78" s="114"/>
      <c r="E78" s="52">
        <f>SUM(E67:E77)</f>
        <v>0</v>
      </c>
      <c r="F78" s="48" t="s">
        <v>126</v>
      </c>
      <c r="G78" s="18"/>
      <c r="H78" s="18"/>
      <c r="I78" s="18"/>
    </row>
    <row r="79" spans="1:9" s="3" customFormat="1" ht="18.75" x14ac:dyDescent="0.15">
      <c r="A79" s="69"/>
      <c r="B79" s="63"/>
      <c r="C79" s="90"/>
      <c r="D79" s="73"/>
      <c r="E79" s="73"/>
      <c r="F79" s="24"/>
      <c r="G79" s="9"/>
      <c r="H79" s="9"/>
      <c r="I79" s="9"/>
    </row>
    <row r="80" spans="1:9" s="3" customFormat="1" ht="39.950000000000003" customHeight="1" x14ac:dyDescent="0.15">
      <c r="A80" s="49"/>
      <c r="B80" s="115" t="s">
        <v>19</v>
      </c>
      <c r="C80" s="116"/>
      <c r="D80" s="116"/>
      <c r="E80" s="117"/>
      <c r="F80" s="12"/>
      <c r="G80" s="12"/>
      <c r="H80" s="12"/>
      <c r="I80" s="12"/>
    </row>
    <row r="81" spans="1:9" s="3" customFormat="1" ht="74.25" customHeight="1" x14ac:dyDescent="0.15">
      <c r="A81" s="54">
        <v>6.01</v>
      </c>
      <c r="B81" s="46" t="s">
        <v>0</v>
      </c>
      <c r="C81" s="88"/>
      <c r="D81" s="78">
        <v>1</v>
      </c>
      <c r="E81" s="50">
        <f t="shared" ref="E81:E84" si="5">IF(C81="x",D81,0)</f>
        <v>0</v>
      </c>
      <c r="F81" s="47" t="s">
        <v>47</v>
      </c>
      <c r="G81" s="14" t="s">
        <v>238</v>
      </c>
      <c r="H81" s="14" t="s">
        <v>115</v>
      </c>
      <c r="I81" s="14"/>
    </row>
    <row r="82" spans="1:9" s="3" customFormat="1" ht="75" customHeight="1" x14ac:dyDescent="0.15">
      <c r="A82" s="54">
        <v>6.02</v>
      </c>
      <c r="B82" s="46" t="s">
        <v>27</v>
      </c>
      <c r="C82" s="88"/>
      <c r="D82" s="78">
        <v>1</v>
      </c>
      <c r="E82" s="50">
        <f t="shared" si="5"/>
        <v>0</v>
      </c>
      <c r="F82" s="47" t="s">
        <v>73</v>
      </c>
      <c r="G82" s="14" t="s">
        <v>116</v>
      </c>
      <c r="H82" s="14" t="s">
        <v>117</v>
      </c>
      <c r="I82" s="14"/>
    </row>
    <row r="83" spans="1:9" s="3" customFormat="1" ht="129" customHeight="1" x14ac:dyDescent="0.15">
      <c r="A83" s="54">
        <v>6.03</v>
      </c>
      <c r="B83" s="46" t="s">
        <v>204</v>
      </c>
      <c r="C83" s="88"/>
      <c r="D83" s="78">
        <v>1</v>
      </c>
      <c r="E83" s="50">
        <f t="shared" si="5"/>
        <v>0</v>
      </c>
      <c r="F83" s="47" t="s">
        <v>170</v>
      </c>
      <c r="G83" s="17" t="s">
        <v>118</v>
      </c>
      <c r="H83" s="14" t="s">
        <v>171</v>
      </c>
      <c r="I83" s="14"/>
    </row>
    <row r="84" spans="1:9" s="3" customFormat="1" ht="90" customHeight="1" x14ac:dyDescent="0.15">
      <c r="A84" s="56">
        <v>6.04</v>
      </c>
      <c r="B84" s="46" t="s">
        <v>205</v>
      </c>
      <c r="C84" s="88"/>
      <c r="D84" s="78">
        <v>1</v>
      </c>
      <c r="E84" s="50">
        <f t="shared" si="5"/>
        <v>0</v>
      </c>
      <c r="F84" s="47" t="s">
        <v>130</v>
      </c>
      <c r="G84" s="14" t="s">
        <v>237</v>
      </c>
      <c r="H84" s="29" t="s">
        <v>131</v>
      </c>
      <c r="I84" s="14"/>
    </row>
    <row r="85" spans="1:9" s="1" customFormat="1" ht="39.950000000000003" customHeight="1" x14ac:dyDescent="0.15">
      <c r="A85" s="57"/>
      <c r="B85" s="112" t="s">
        <v>19</v>
      </c>
      <c r="C85" s="113"/>
      <c r="D85" s="114"/>
      <c r="E85" s="52">
        <f>SUM(E81:E84)</f>
        <v>0</v>
      </c>
      <c r="F85" s="48" t="s">
        <v>127</v>
      </c>
      <c r="G85" s="18"/>
      <c r="H85" s="33"/>
      <c r="I85" s="18"/>
    </row>
    <row r="86" spans="1:9" s="3" customFormat="1" ht="18.75" x14ac:dyDescent="0.15">
      <c r="A86" s="73"/>
      <c r="B86" s="63"/>
      <c r="C86" s="90"/>
      <c r="D86" s="73"/>
      <c r="E86" s="73"/>
      <c r="F86" s="24"/>
      <c r="G86" s="9"/>
      <c r="H86" s="9"/>
      <c r="I86" s="9"/>
    </row>
    <row r="87" spans="1:9" s="3" customFormat="1" ht="39.950000000000003" customHeight="1" x14ac:dyDescent="0.15">
      <c r="A87" s="49"/>
      <c r="B87" s="126" t="s">
        <v>20</v>
      </c>
      <c r="C87" s="127"/>
      <c r="D87" s="127"/>
      <c r="E87" s="128"/>
      <c r="F87" s="12"/>
      <c r="G87" s="12"/>
      <c r="H87" s="12"/>
      <c r="I87" s="12"/>
    </row>
    <row r="88" spans="1:9" s="3" customFormat="1" ht="184.5" customHeight="1" x14ac:dyDescent="0.15">
      <c r="A88" s="53">
        <v>7.01</v>
      </c>
      <c r="B88" s="44" t="s">
        <v>33</v>
      </c>
      <c r="C88" s="87"/>
      <c r="D88" s="82">
        <v>4</v>
      </c>
      <c r="E88" s="50">
        <f t="shared" ref="E88:E91" si="6">IF(C88="x",D88,0)</f>
        <v>0</v>
      </c>
      <c r="F88" s="45" t="s">
        <v>252</v>
      </c>
      <c r="G88" s="14" t="s">
        <v>119</v>
      </c>
      <c r="H88" s="13" t="s">
        <v>136</v>
      </c>
      <c r="I88" s="13"/>
    </row>
    <row r="89" spans="1:9" s="1" customFormat="1" ht="175.5" customHeight="1" x14ac:dyDescent="0.15">
      <c r="A89" s="54">
        <v>7.02</v>
      </c>
      <c r="B89" s="46" t="s">
        <v>44</v>
      </c>
      <c r="C89" s="88"/>
      <c r="D89" s="78">
        <v>1</v>
      </c>
      <c r="E89" s="50">
        <f t="shared" si="6"/>
        <v>0</v>
      </c>
      <c r="F89" s="47" t="s">
        <v>172</v>
      </c>
      <c r="G89" s="14" t="s">
        <v>120</v>
      </c>
      <c r="H89" s="14" t="s">
        <v>173</v>
      </c>
      <c r="I89" s="14"/>
    </row>
    <row r="90" spans="1:9" s="3" customFormat="1" ht="73.5" customHeight="1" x14ac:dyDescent="0.15">
      <c r="A90" s="53">
        <v>7.03</v>
      </c>
      <c r="B90" s="44" t="s">
        <v>8</v>
      </c>
      <c r="C90" s="87"/>
      <c r="D90" s="82">
        <v>2</v>
      </c>
      <c r="E90" s="50">
        <f t="shared" si="6"/>
        <v>0</v>
      </c>
      <c r="F90" s="45" t="s">
        <v>58</v>
      </c>
      <c r="G90" s="17" t="s">
        <v>121</v>
      </c>
      <c r="H90" s="29" t="s">
        <v>122</v>
      </c>
      <c r="I90" s="13"/>
    </row>
    <row r="91" spans="1:9" s="3" customFormat="1" ht="126" customHeight="1" x14ac:dyDescent="0.15">
      <c r="A91" s="53">
        <v>7.04</v>
      </c>
      <c r="B91" s="44" t="s">
        <v>9</v>
      </c>
      <c r="C91" s="87"/>
      <c r="D91" s="82">
        <v>1</v>
      </c>
      <c r="E91" s="50">
        <f t="shared" si="6"/>
        <v>0</v>
      </c>
      <c r="F91" s="45" t="s">
        <v>135</v>
      </c>
      <c r="G91" s="17" t="s">
        <v>123</v>
      </c>
      <c r="H91" s="29" t="s">
        <v>124</v>
      </c>
      <c r="I91" s="15"/>
    </row>
    <row r="92" spans="1:9" s="3" customFormat="1" ht="39.950000000000003" customHeight="1" x14ac:dyDescent="0.15">
      <c r="A92" s="57"/>
      <c r="B92" s="112" t="s">
        <v>20</v>
      </c>
      <c r="C92" s="113"/>
      <c r="D92" s="114"/>
      <c r="E92" s="75">
        <f>SUM(E88:E91)</f>
        <v>0</v>
      </c>
      <c r="F92" s="48" t="s">
        <v>127</v>
      </c>
      <c r="G92" s="18"/>
      <c r="H92" s="18"/>
      <c r="I92" s="18"/>
    </row>
    <row r="93" spans="1:9" s="3" customFormat="1" ht="18.75" x14ac:dyDescent="0.15">
      <c r="A93" s="73"/>
      <c r="B93" s="63"/>
      <c r="C93" s="90"/>
      <c r="D93" s="73"/>
      <c r="E93" s="73"/>
      <c r="F93" s="24"/>
      <c r="G93" s="9"/>
      <c r="H93" s="9"/>
      <c r="I93" s="9"/>
    </row>
    <row r="94" spans="1:9" s="3" customFormat="1" ht="39.950000000000003" customHeight="1" x14ac:dyDescent="0.15">
      <c r="A94" s="49"/>
      <c r="B94" s="115" t="s">
        <v>21</v>
      </c>
      <c r="C94" s="116"/>
      <c r="D94" s="116"/>
      <c r="E94" s="117"/>
      <c r="F94" s="12"/>
      <c r="G94" s="12"/>
      <c r="H94" s="12"/>
      <c r="I94" s="12"/>
    </row>
    <row r="95" spans="1:9" s="3" customFormat="1" ht="127.5" customHeight="1" x14ac:dyDescent="0.15">
      <c r="A95" s="53">
        <v>8.01</v>
      </c>
      <c r="B95" s="45" t="s">
        <v>13</v>
      </c>
      <c r="C95" s="95"/>
      <c r="D95" s="83" t="s">
        <v>14</v>
      </c>
      <c r="E95" s="83" t="s">
        <v>14</v>
      </c>
      <c r="F95" s="104" t="s">
        <v>283</v>
      </c>
      <c r="G95" s="101" t="s">
        <v>284</v>
      </c>
      <c r="H95" s="105" t="s">
        <v>114</v>
      </c>
      <c r="I95" s="13"/>
    </row>
    <row r="96" spans="1:9" s="3" customFormat="1" ht="147" customHeight="1" x14ac:dyDescent="0.15">
      <c r="A96" s="54">
        <v>8.02</v>
      </c>
      <c r="B96" s="47" t="s">
        <v>36</v>
      </c>
      <c r="C96" s="96"/>
      <c r="D96" s="83" t="s">
        <v>14</v>
      </c>
      <c r="E96" s="83" t="s">
        <v>14</v>
      </c>
      <c r="F96" s="106" t="s">
        <v>285</v>
      </c>
      <c r="G96" s="101" t="s">
        <v>286</v>
      </c>
      <c r="H96" s="108" t="s">
        <v>281</v>
      </c>
      <c r="I96" s="14"/>
    </row>
    <row r="97" spans="1:9" ht="165.75" customHeight="1" x14ac:dyDescent="0.15">
      <c r="A97" s="71">
        <v>8.0299999999999994</v>
      </c>
      <c r="B97" s="60" t="s">
        <v>2</v>
      </c>
      <c r="C97" s="97"/>
      <c r="D97" s="83" t="s">
        <v>14</v>
      </c>
      <c r="E97" s="83" t="s">
        <v>14</v>
      </c>
      <c r="F97" s="107" t="s">
        <v>41</v>
      </c>
      <c r="G97" s="109" t="s">
        <v>287</v>
      </c>
      <c r="H97" s="109" t="s">
        <v>282</v>
      </c>
      <c r="I97" s="40"/>
    </row>
    <row r="98" spans="1:9" ht="18.75" x14ac:dyDescent="0.15">
      <c r="A98" s="73"/>
      <c r="B98" s="24"/>
      <c r="C98" s="98"/>
      <c r="D98" s="84"/>
      <c r="E98" s="84"/>
      <c r="F98" s="24"/>
      <c r="G98" s="9"/>
      <c r="H98" s="9"/>
      <c r="I98" s="9"/>
    </row>
    <row r="99" spans="1:9" ht="39.950000000000003" customHeight="1" x14ac:dyDescent="0.15">
      <c r="A99" s="49"/>
      <c r="B99" s="115" t="s">
        <v>22</v>
      </c>
      <c r="C99" s="116"/>
      <c r="D99" s="116"/>
      <c r="E99" s="117"/>
      <c r="F99" s="26" t="s">
        <v>39</v>
      </c>
      <c r="G99" s="26"/>
      <c r="H99" s="26"/>
      <c r="I99" s="26"/>
    </row>
    <row r="100" spans="1:9" ht="28.35" customHeight="1" x14ac:dyDescent="0.15">
      <c r="A100" s="70"/>
      <c r="B100"/>
      <c r="C100" s="99"/>
      <c r="D100"/>
      <c r="E100"/>
      <c r="F100" s="61"/>
      <c r="G100" s="27"/>
      <c r="H100" s="27"/>
      <c r="I100" s="27"/>
    </row>
    <row r="101" spans="1:9" x14ac:dyDescent="0.15">
      <c r="B101"/>
      <c r="D101"/>
      <c r="E101"/>
      <c r="G101" s="21"/>
      <c r="H101" s="21"/>
      <c r="I101" s="21"/>
    </row>
    <row r="102" spans="1:9" ht="49.5" customHeight="1" x14ac:dyDescent="0.15">
      <c r="B102" s="120" t="s">
        <v>274</v>
      </c>
      <c r="C102" s="121"/>
      <c r="D102" s="121"/>
      <c r="E102" s="122"/>
      <c r="F102" s="35" t="s">
        <v>233</v>
      </c>
      <c r="G102" s="35" t="s">
        <v>242</v>
      </c>
      <c r="H102" s="21"/>
      <c r="I102" s="21"/>
    </row>
    <row r="103" spans="1:9" ht="39.950000000000003" customHeight="1" x14ac:dyDescent="0.15">
      <c r="B103" s="123" t="s">
        <v>30</v>
      </c>
      <c r="C103" s="124"/>
      <c r="D103" s="124"/>
      <c r="E103" s="125"/>
      <c r="F103" s="37" t="s">
        <v>14</v>
      </c>
      <c r="G103" s="36" t="s">
        <v>14</v>
      </c>
      <c r="H103" s="21"/>
      <c r="I103" s="21"/>
    </row>
    <row r="104" spans="1:9" ht="39.950000000000003" customHeight="1" x14ac:dyDescent="0.15">
      <c r="B104" s="123" t="s">
        <v>223</v>
      </c>
      <c r="C104" s="124"/>
      <c r="D104" s="124"/>
      <c r="E104" s="125"/>
      <c r="F104" s="37">
        <v>11</v>
      </c>
      <c r="G104" s="36">
        <f>E23</f>
        <v>0</v>
      </c>
      <c r="H104" s="21"/>
      <c r="I104" s="21"/>
    </row>
    <row r="105" spans="1:9" ht="39.950000000000003" customHeight="1" x14ac:dyDescent="0.15">
      <c r="B105" s="123" t="s">
        <v>224</v>
      </c>
      <c r="C105" s="124"/>
      <c r="D105" s="124"/>
      <c r="E105" s="125"/>
      <c r="F105" s="37">
        <v>5</v>
      </c>
      <c r="G105" s="36">
        <f>E37</f>
        <v>0</v>
      </c>
      <c r="H105" s="21"/>
      <c r="I105" s="21"/>
    </row>
    <row r="106" spans="1:9" ht="39.950000000000003" customHeight="1" x14ac:dyDescent="0.15">
      <c r="B106" s="123" t="s">
        <v>225</v>
      </c>
      <c r="C106" s="124"/>
      <c r="D106" s="124"/>
      <c r="E106" s="125"/>
      <c r="F106" s="37">
        <v>6</v>
      </c>
      <c r="G106" s="36">
        <f>E55</f>
        <v>0</v>
      </c>
      <c r="H106" s="21"/>
      <c r="I106" s="21"/>
    </row>
    <row r="107" spans="1:9" ht="39.950000000000003" customHeight="1" x14ac:dyDescent="0.15">
      <c r="B107" s="123" t="s">
        <v>226</v>
      </c>
      <c r="C107" s="124"/>
      <c r="D107" s="124"/>
      <c r="E107" s="125"/>
      <c r="F107" s="37">
        <v>3</v>
      </c>
      <c r="G107" s="37">
        <f>E64</f>
        <v>0</v>
      </c>
      <c r="H107" s="21"/>
      <c r="I107" s="21"/>
    </row>
    <row r="108" spans="1:9" ht="39.950000000000003" customHeight="1" x14ac:dyDescent="0.15">
      <c r="B108" s="123" t="s">
        <v>227</v>
      </c>
      <c r="C108" s="124"/>
      <c r="D108" s="124"/>
      <c r="E108" s="125"/>
      <c r="F108" s="37">
        <v>2</v>
      </c>
      <c r="G108" s="37">
        <f>E78</f>
        <v>0</v>
      </c>
      <c r="H108" s="21"/>
      <c r="I108" s="21"/>
    </row>
    <row r="109" spans="1:9" ht="39.950000000000003" customHeight="1" x14ac:dyDescent="0.15">
      <c r="B109" s="123" t="s">
        <v>228</v>
      </c>
      <c r="C109" s="124"/>
      <c r="D109" s="124"/>
      <c r="E109" s="125"/>
      <c r="F109" s="37">
        <v>1</v>
      </c>
      <c r="G109" s="37">
        <f>E85</f>
        <v>0</v>
      </c>
      <c r="H109" s="21"/>
      <c r="I109" s="21"/>
    </row>
    <row r="110" spans="1:9" ht="39.950000000000003" customHeight="1" x14ac:dyDescent="0.15">
      <c r="B110" s="123" t="s">
        <v>229</v>
      </c>
      <c r="C110" s="124"/>
      <c r="D110" s="124"/>
      <c r="E110" s="125"/>
      <c r="F110" s="37">
        <v>1</v>
      </c>
      <c r="G110" s="37">
        <f>E92</f>
        <v>0</v>
      </c>
      <c r="H110" s="21"/>
      <c r="I110" s="21"/>
    </row>
    <row r="111" spans="1:9" ht="39.950000000000003" customHeight="1" x14ac:dyDescent="0.15">
      <c r="B111" s="123" t="s">
        <v>230</v>
      </c>
      <c r="C111" s="124"/>
      <c r="D111" s="124"/>
      <c r="E111" s="125"/>
      <c r="F111" s="37" t="s">
        <v>14</v>
      </c>
      <c r="G111" s="37" t="s">
        <v>14</v>
      </c>
      <c r="H111" s="21"/>
      <c r="I111" s="21"/>
    </row>
    <row r="112" spans="1:9" ht="39.950000000000003" customHeight="1" x14ac:dyDescent="0.15">
      <c r="B112" s="123" t="s">
        <v>231</v>
      </c>
      <c r="C112" s="124"/>
      <c r="D112" s="124"/>
      <c r="E112" s="125"/>
      <c r="F112" s="37" t="s">
        <v>14</v>
      </c>
      <c r="G112" s="37" t="s">
        <v>14</v>
      </c>
      <c r="H112" s="21"/>
      <c r="I112" s="21"/>
    </row>
    <row r="113" spans="2:9" ht="39.950000000000003" customHeight="1" x14ac:dyDescent="0.15">
      <c r="B113" s="27"/>
      <c r="C113" s="43"/>
      <c r="D113" s="70"/>
      <c r="E113" s="70"/>
      <c r="F113" s="11"/>
      <c r="G113" s="38"/>
      <c r="H113" s="21"/>
      <c r="I113" s="21"/>
    </row>
    <row r="114" spans="2:9" ht="39.950000000000003" customHeight="1" x14ac:dyDescent="0.15">
      <c r="B114" s="123" t="s">
        <v>234</v>
      </c>
      <c r="C114" s="124"/>
      <c r="D114" s="124"/>
      <c r="E114" s="125"/>
      <c r="F114" s="37">
        <f>SUM(F104:F110)</f>
        <v>29</v>
      </c>
      <c r="G114" s="110"/>
      <c r="H114" s="21"/>
      <c r="I114" s="21"/>
    </row>
    <row r="115" spans="2:9" ht="39.950000000000003" customHeight="1" x14ac:dyDescent="0.15">
      <c r="B115" s="129" t="s">
        <v>232</v>
      </c>
      <c r="C115" s="130"/>
      <c r="D115" s="130"/>
      <c r="E115" s="131"/>
      <c r="F115" s="39">
        <v>6</v>
      </c>
      <c r="G115" s="111"/>
      <c r="H115" s="21"/>
      <c r="I115" s="21"/>
    </row>
    <row r="116" spans="2:9" ht="39.950000000000003" customHeight="1" x14ac:dyDescent="0.15">
      <c r="B116" s="120" t="s">
        <v>235</v>
      </c>
      <c r="C116" s="121"/>
      <c r="D116" s="121"/>
      <c r="E116" s="122"/>
      <c r="F116" s="35">
        <v>35</v>
      </c>
      <c r="G116" s="35">
        <f>SUM(G104:G110)</f>
        <v>0</v>
      </c>
      <c r="H116" s="21"/>
      <c r="I116" s="21"/>
    </row>
    <row r="117" spans="2:9" x14ac:dyDescent="0.15">
      <c r="G117" s="21"/>
      <c r="H117" s="21"/>
      <c r="I117" s="21"/>
    </row>
    <row r="118" spans="2:9" x14ac:dyDescent="0.15">
      <c r="D118"/>
      <c r="G118" s="21"/>
      <c r="H118" s="21"/>
      <c r="I118" s="21"/>
    </row>
    <row r="119" spans="2:9" x14ac:dyDescent="0.15">
      <c r="D119"/>
      <c r="G119" s="21"/>
      <c r="H119" s="21"/>
      <c r="I119" s="21"/>
    </row>
    <row r="120" spans="2:9" x14ac:dyDescent="0.15">
      <c r="E120"/>
      <c r="G120" s="21"/>
      <c r="H120" s="21"/>
      <c r="I120" s="21"/>
    </row>
    <row r="121" spans="2:9" x14ac:dyDescent="0.15">
      <c r="G121" s="21"/>
      <c r="H121" s="21"/>
      <c r="I121" s="21"/>
    </row>
    <row r="122" spans="2:9" x14ac:dyDescent="0.15">
      <c r="B122"/>
      <c r="D122"/>
      <c r="G122" s="21"/>
      <c r="H122" s="21"/>
      <c r="I122" s="21"/>
    </row>
    <row r="123" spans="2:9" x14ac:dyDescent="0.15">
      <c r="B123"/>
      <c r="D123"/>
      <c r="G123" s="21"/>
      <c r="H123" s="21"/>
      <c r="I123" s="21"/>
    </row>
    <row r="124" spans="2:9" x14ac:dyDescent="0.15">
      <c r="B124"/>
      <c r="D124"/>
      <c r="G124" s="21"/>
      <c r="H124" s="21"/>
      <c r="I124" s="21"/>
    </row>
    <row r="125" spans="2:9" x14ac:dyDescent="0.15">
      <c r="C125"/>
      <c r="E12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1:9" x14ac:dyDescent="0.15">
      <c r="G129" s="21"/>
      <c r="H129" s="21"/>
      <c r="I129" s="21"/>
    </row>
    <row r="130" spans="1:9" x14ac:dyDescent="0.15">
      <c r="G130" s="21"/>
      <c r="H130" s="21"/>
      <c r="I130" s="21"/>
    </row>
    <row r="131" spans="1:9" x14ac:dyDescent="0.15">
      <c r="G131" s="21"/>
      <c r="H131" s="21"/>
      <c r="I131" s="21"/>
    </row>
    <row r="132" spans="1:9" x14ac:dyDescent="0.15">
      <c r="G132" s="21"/>
      <c r="H132" s="21"/>
      <c r="I132" s="21"/>
    </row>
    <row r="133" spans="1:9" x14ac:dyDescent="0.15">
      <c r="G133" s="21"/>
      <c r="H133" s="21"/>
      <c r="I133" s="21"/>
    </row>
    <row r="134" spans="1:9" x14ac:dyDescent="0.15">
      <c r="G134" s="21"/>
      <c r="H134" s="21"/>
      <c r="I134" s="21"/>
    </row>
    <row r="135" spans="1:9" x14ac:dyDescent="0.15">
      <c r="C135"/>
      <c r="G135" s="21"/>
      <c r="H135" s="21"/>
      <c r="I135" s="21"/>
    </row>
    <row r="136" spans="1:9" x14ac:dyDescent="0.15">
      <c r="C136"/>
      <c r="G136" s="21"/>
      <c r="H136" s="21"/>
      <c r="I136" s="21"/>
    </row>
    <row r="137" spans="1:9" x14ac:dyDescent="0.15">
      <c r="C137"/>
      <c r="D137"/>
      <c r="G137" s="21"/>
      <c r="H137" s="21"/>
      <c r="I137" s="21"/>
    </row>
    <row r="138" spans="1:9" x14ac:dyDescent="0.15">
      <c r="G138" s="21"/>
      <c r="H138" s="21"/>
      <c r="I138" s="21"/>
    </row>
    <row r="139" spans="1:9" x14ac:dyDescent="0.15">
      <c r="G139" s="21"/>
      <c r="H139" s="21"/>
      <c r="I139" s="21"/>
    </row>
    <row r="140" spans="1:9" x14ac:dyDescent="0.15">
      <c r="G140" s="21"/>
      <c r="H140" s="21"/>
      <c r="I140" s="21"/>
    </row>
    <row r="141" spans="1:9" x14ac:dyDescent="0.15">
      <c r="G141" s="21"/>
      <c r="H141" s="21"/>
      <c r="I141" s="21"/>
    </row>
    <row r="142" spans="1:9" x14ac:dyDescent="0.15">
      <c r="G142" s="21"/>
      <c r="H142" s="21"/>
      <c r="I142" s="21"/>
    </row>
    <row r="143" spans="1:9" ht="11.25" x14ac:dyDescent="0.15">
      <c r="A143"/>
      <c r="C143"/>
      <c r="D143"/>
      <c r="G143" s="21"/>
      <c r="H143" s="21"/>
      <c r="I143" s="21"/>
    </row>
    <row r="144" spans="1:9" ht="11.25" x14ac:dyDescent="0.15">
      <c r="A144"/>
      <c r="C144"/>
      <c r="D144"/>
      <c r="G144" s="21"/>
      <c r="H144" s="21"/>
      <c r="I144" s="21"/>
    </row>
    <row r="145" spans="1:9" ht="11.25" x14ac:dyDescent="0.15">
      <c r="A145"/>
      <c r="B145"/>
      <c r="C145"/>
      <c r="D145"/>
      <c r="G145" s="21"/>
      <c r="H145" s="21"/>
      <c r="I145" s="21"/>
    </row>
    <row r="146" spans="1:9" x14ac:dyDescent="0.15">
      <c r="G146" s="21"/>
      <c r="H146" s="21"/>
      <c r="I146" s="21"/>
    </row>
    <row r="147" spans="1:9" x14ac:dyDescent="0.15">
      <c r="D147"/>
      <c r="G147" s="21"/>
      <c r="H147" s="21"/>
      <c r="I147" s="21"/>
    </row>
    <row r="148" spans="1:9" x14ac:dyDescent="0.15">
      <c r="D148"/>
      <c r="G148" s="21"/>
      <c r="H148" s="21"/>
      <c r="I148" s="21"/>
    </row>
    <row r="149" spans="1:9" x14ac:dyDescent="0.15">
      <c r="D149"/>
      <c r="E149"/>
      <c r="G149" s="21"/>
      <c r="H149" s="21"/>
      <c r="I149" s="21"/>
    </row>
    <row r="150" spans="1:9" x14ac:dyDescent="0.15">
      <c r="D150"/>
      <c r="E150"/>
      <c r="G150" s="21"/>
      <c r="H150" s="21"/>
      <c r="I150" s="21"/>
    </row>
    <row r="151" spans="1:9" x14ac:dyDescent="0.15">
      <c r="D151"/>
      <c r="G151" s="21"/>
      <c r="H151" s="21"/>
      <c r="I151" s="21"/>
    </row>
    <row r="152" spans="1:9" x14ac:dyDescent="0.15">
      <c r="D152"/>
      <c r="G152" s="21"/>
      <c r="H152" s="21"/>
      <c r="I152" s="21"/>
    </row>
    <row r="153" spans="1:9" x14ac:dyDescent="0.15">
      <c r="E153"/>
      <c r="G153" s="21"/>
      <c r="H153" s="21"/>
      <c r="I153" s="21"/>
    </row>
    <row r="154" spans="1:9" x14ac:dyDescent="0.15">
      <c r="G154" s="21"/>
      <c r="H154" s="21"/>
      <c r="I154" s="21"/>
    </row>
    <row r="155" spans="1:9" x14ac:dyDescent="0.15">
      <c r="G155" s="21"/>
      <c r="H155" s="21"/>
      <c r="I155" s="21"/>
    </row>
    <row r="156" spans="1:9" x14ac:dyDescent="0.15">
      <c r="G156" s="21"/>
      <c r="H156" s="21"/>
      <c r="I156" s="21"/>
    </row>
    <row r="157" spans="1:9" x14ac:dyDescent="0.15">
      <c r="G157" s="21"/>
      <c r="H157" s="21"/>
      <c r="I157" s="21"/>
    </row>
    <row r="158" spans="1:9" x14ac:dyDescent="0.15">
      <c r="G158" s="21"/>
      <c r="H158" s="21"/>
      <c r="I158" s="21"/>
    </row>
    <row r="159" spans="1:9" x14ac:dyDescent="0.15">
      <c r="G159" s="21"/>
      <c r="H159" s="21"/>
      <c r="I159" s="21"/>
    </row>
    <row r="160" spans="1:9" x14ac:dyDescent="0.15">
      <c r="G160" s="21"/>
      <c r="H160" s="21"/>
      <c r="I160" s="21"/>
    </row>
    <row r="161" spans="1:9" x14ac:dyDescent="0.15">
      <c r="G161" s="21"/>
      <c r="H161" s="21"/>
      <c r="I161" s="21"/>
    </row>
    <row r="162" spans="1:9" x14ac:dyDescent="0.15">
      <c r="G162" s="21"/>
      <c r="H162" s="21"/>
      <c r="I162" s="21"/>
    </row>
    <row r="163" spans="1:9" x14ac:dyDescent="0.15">
      <c r="G163" s="21"/>
      <c r="H163" s="21"/>
      <c r="I163" s="21"/>
    </row>
    <row r="164" spans="1:9" x14ac:dyDescent="0.15">
      <c r="G164" s="21"/>
      <c r="H164" s="21"/>
      <c r="I164" s="21"/>
    </row>
    <row r="165" spans="1:9" x14ac:dyDescent="0.15">
      <c r="G165" s="21"/>
      <c r="H165" s="21"/>
      <c r="I165" s="21"/>
    </row>
    <row r="166" spans="1:9" ht="11.25" x14ac:dyDescent="0.15">
      <c r="A166"/>
      <c r="C166"/>
      <c r="G166" s="21"/>
      <c r="H166" s="21"/>
      <c r="I166" s="21"/>
    </row>
    <row r="167" spans="1:9" ht="11.25" x14ac:dyDescent="0.15">
      <c r="A167"/>
      <c r="C167"/>
      <c r="G167" s="21"/>
      <c r="H167" s="21"/>
      <c r="I167" s="21"/>
    </row>
    <row r="168" spans="1:9" ht="11.25" x14ac:dyDescent="0.15">
      <c r="A168"/>
      <c r="B168"/>
      <c r="C168"/>
      <c r="D168"/>
      <c r="G168" s="21"/>
      <c r="H168" s="21"/>
      <c r="I168" s="21"/>
    </row>
    <row r="169" spans="1:9" x14ac:dyDescent="0.15">
      <c r="G169" s="21"/>
      <c r="H169" s="21"/>
      <c r="I169" s="21"/>
    </row>
    <row r="170" spans="1:9" x14ac:dyDescent="0.15">
      <c r="G170" s="21"/>
      <c r="H170" s="21"/>
      <c r="I170" s="21"/>
    </row>
    <row r="171" spans="1:9" x14ac:dyDescent="0.15">
      <c r="G171" s="21"/>
      <c r="H171" s="21"/>
      <c r="I171" s="21"/>
    </row>
    <row r="172" spans="1:9" x14ac:dyDescent="0.15">
      <c r="G172" s="21"/>
      <c r="H172" s="21"/>
      <c r="I172" s="21"/>
    </row>
    <row r="173" spans="1:9" x14ac:dyDescent="0.15">
      <c r="G173" s="21"/>
      <c r="H173" s="21"/>
      <c r="I173" s="21"/>
    </row>
    <row r="174" spans="1:9" x14ac:dyDescent="0.15">
      <c r="G174" s="21"/>
      <c r="H174" s="21"/>
      <c r="I174" s="21"/>
    </row>
    <row r="175" spans="1:9" x14ac:dyDescent="0.15">
      <c r="G175" s="21"/>
      <c r="H175" s="21"/>
      <c r="I175" s="21"/>
    </row>
    <row r="176" spans="1:9" x14ac:dyDescent="0.15">
      <c r="G176" s="21"/>
      <c r="H176" s="21"/>
      <c r="I176" s="21"/>
    </row>
    <row r="177" spans="4:9" x14ac:dyDescent="0.15">
      <c r="G177" s="21"/>
      <c r="H177" s="21"/>
      <c r="I177" s="21"/>
    </row>
    <row r="178" spans="4:9" x14ac:dyDescent="0.15">
      <c r="G178" s="21"/>
      <c r="H178" s="21"/>
      <c r="I178" s="21"/>
    </row>
    <row r="179" spans="4:9" x14ac:dyDescent="0.15">
      <c r="D179"/>
      <c r="G179" s="21"/>
      <c r="H179" s="21"/>
      <c r="I179" s="21"/>
    </row>
    <row r="180" spans="4:9" x14ac:dyDescent="0.15">
      <c r="D180"/>
      <c r="G180" s="21"/>
      <c r="H180" s="21"/>
      <c r="I180" s="21"/>
    </row>
    <row r="181" spans="4:9" x14ac:dyDescent="0.15">
      <c r="D181"/>
      <c r="G181" s="21"/>
      <c r="H181" s="21"/>
      <c r="I181" s="21"/>
    </row>
    <row r="182" spans="4:9" x14ac:dyDescent="0.15">
      <c r="D182"/>
      <c r="E182"/>
      <c r="G182" s="21"/>
      <c r="H182" s="21"/>
      <c r="I182" s="21"/>
    </row>
    <row r="183" spans="4:9" x14ac:dyDescent="0.15">
      <c r="E183"/>
      <c r="G183" s="21"/>
      <c r="H183" s="21"/>
      <c r="I183" s="21"/>
    </row>
    <row r="184" spans="4:9" x14ac:dyDescent="0.15">
      <c r="G184" s="21"/>
      <c r="H184" s="21"/>
      <c r="I184" s="21"/>
    </row>
    <row r="185" spans="4:9" x14ac:dyDescent="0.15">
      <c r="G185" s="21"/>
      <c r="H185" s="21"/>
      <c r="I185" s="21"/>
    </row>
    <row r="186" spans="4:9" x14ac:dyDescent="0.15">
      <c r="G186" s="21"/>
      <c r="H186" s="21"/>
      <c r="I186" s="21"/>
    </row>
    <row r="187" spans="4:9" x14ac:dyDescent="0.15">
      <c r="G187" s="21"/>
      <c r="H187" s="21"/>
      <c r="I187" s="21"/>
    </row>
    <row r="188" spans="4:9" x14ac:dyDescent="0.15">
      <c r="G188" s="21"/>
      <c r="H188" s="21"/>
      <c r="I188" s="21"/>
    </row>
    <row r="189" spans="4:9" x14ac:dyDescent="0.15">
      <c r="G189" s="21"/>
      <c r="H189" s="21"/>
      <c r="I189" s="21"/>
    </row>
    <row r="190" spans="4:9" x14ac:dyDescent="0.15">
      <c r="G190" s="21"/>
      <c r="H190" s="21"/>
      <c r="I190" s="21"/>
    </row>
    <row r="191" spans="4:9" x14ac:dyDescent="0.15">
      <c r="G191" s="21"/>
      <c r="H191" s="21"/>
      <c r="I191" s="21"/>
    </row>
    <row r="192" spans="4:9" x14ac:dyDescent="0.15">
      <c r="G192" s="21"/>
      <c r="H192" s="21"/>
      <c r="I192" s="21"/>
    </row>
    <row r="193" spans="3:9" x14ac:dyDescent="0.15">
      <c r="G193" s="21"/>
      <c r="H193" s="21"/>
      <c r="I193" s="21"/>
    </row>
    <row r="194" spans="3:9" x14ac:dyDescent="0.15">
      <c r="C194"/>
      <c r="G194" s="21"/>
      <c r="H194" s="21"/>
      <c r="I194" s="21"/>
    </row>
    <row r="195" spans="3:9" x14ac:dyDescent="0.15">
      <c r="C195"/>
      <c r="G195" s="21"/>
      <c r="H195" s="21"/>
      <c r="I195" s="21"/>
    </row>
    <row r="196" spans="3:9" x14ac:dyDescent="0.15">
      <c r="C196"/>
      <c r="D196"/>
      <c r="G196" s="21"/>
      <c r="H196" s="21"/>
      <c r="I196" s="21"/>
    </row>
    <row r="197" spans="3:9" x14ac:dyDescent="0.15">
      <c r="G197" s="21"/>
      <c r="H197" s="21"/>
      <c r="I197" s="21"/>
    </row>
    <row r="198" spans="3:9" x14ac:dyDescent="0.15">
      <c r="G198" s="21"/>
      <c r="H198" s="21"/>
      <c r="I198" s="21"/>
    </row>
    <row r="199" spans="3:9" x14ac:dyDescent="0.15">
      <c r="G199" s="21"/>
      <c r="H199" s="21"/>
      <c r="I199" s="21"/>
    </row>
    <row r="200" spans="3:9" x14ac:dyDescent="0.15">
      <c r="G200" s="21"/>
      <c r="H200" s="21"/>
      <c r="I200" s="21"/>
    </row>
    <row r="201" spans="3:9" x14ac:dyDescent="0.15">
      <c r="G201" s="21"/>
      <c r="H201" s="21"/>
      <c r="I201" s="21"/>
    </row>
    <row r="202" spans="3:9" x14ac:dyDescent="0.15">
      <c r="G202" s="21"/>
      <c r="H202" s="21"/>
      <c r="I202" s="21"/>
    </row>
    <row r="203" spans="3:9" x14ac:dyDescent="0.15">
      <c r="G203" s="21"/>
      <c r="H203" s="21"/>
      <c r="I203" s="21"/>
    </row>
    <row r="204" spans="3:9" x14ac:dyDescent="0.15">
      <c r="G204" s="21"/>
      <c r="H204" s="21"/>
      <c r="I204" s="21"/>
    </row>
    <row r="205" spans="3:9" x14ac:dyDescent="0.15">
      <c r="G205" s="21"/>
      <c r="H205" s="21"/>
      <c r="I205" s="21"/>
    </row>
    <row r="206" spans="3:9" x14ac:dyDescent="0.15">
      <c r="G206" s="21"/>
      <c r="H206" s="21"/>
      <c r="I206" s="21"/>
    </row>
    <row r="207" spans="3:9" x14ac:dyDescent="0.15">
      <c r="G207" s="21"/>
      <c r="H207" s="21"/>
      <c r="I207" s="21"/>
    </row>
    <row r="208" spans="3: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1">
    <mergeCell ref="B106:E106"/>
    <mergeCell ref="B107:E107"/>
    <mergeCell ref="B114:E114"/>
    <mergeCell ref="B115:E115"/>
    <mergeCell ref="B116:E116"/>
    <mergeCell ref="B108:E108"/>
    <mergeCell ref="B109:E109"/>
    <mergeCell ref="B110:E110"/>
    <mergeCell ref="B111:E111"/>
    <mergeCell ref="B112:E112"/>
    <mergeCell ref="B102:E102"/>
    <mergeCell ref="B103:E103"/>
    <mergeCell ref="B104:E104"/>
    <mergeCell ref="B105:E105"/>
    <mergeCell ref="B23:D23"/>
    <mergeCell ref="B37:D37"/>
    <mergeCell ref="B25:E25"/>
    <mergeCell ref="B39:E39"/>
    <mergeCell ref="B94:E94"/>
    <mergeCell ref="B92:D92"/>
    <mergeCell ref="B87:E87"/>
    <mergeCell ref="B85:D85"/>
    <mergeCell ref="B80:E80"/>
    <mergeCell ref="B78:D78"/>
    <mergeCell ref="B99:E99"/>
    <mergeCell ref="B66:E66"/>
    <mergeCell ref="B64:D64"/>
    <mergeCell ref="B57:E57"/>
    <mergeCell ref="B55:D55"/>
    <mergeCell ref="A1:I1"/>
    <mergeCell ref="B4:E4"/>
  </mergeCells>
  <phoneticPr fontId="10" type="noConversion"/>
  <conditionalFormatting sqref="G104">
    <cfRule type="cellIs" dxfId="19" priority="5" operator="greaterThan">
      <formula>10</formula>
    </cfRule>
    <cfRule type="cellIs" dxfId="18" priority="6" operator="lessThan">
      <formula>11</formula>
    </cfRule>
    <cfRule type="cellIs" dxfId="17" priority="7" operator="greaterThan">
      <formula>11</formula>
    </cfRule>
    <cfRule type="cellIs" dxfId="16" priority="8" operator="greaterThan">
      <formula>10</formula>
    </cfRule>
    <cfRule type="cellIs" dxfId="15" priority="21" operator="lessThan">
      <formula>10</formula>
    </cfRule>
    <cfRule type="cellIs" dxfId="14" priority="22" operator="greaterThan">
      <formula>9</formula>
    </cfRule>
  </conditionalFormatting>
  <conditionalFormatting sqref="G105">
    <cfRule type="cellIs" dxfId="13" priority="19" operator="lessThan">
      <formula>4</formula>
    </cfRule>
    <cfRule type="cellIs" dxfId="12" priority="20" operator="greaterThan">
      <formula>3</formula>
    </cfRule>
  </conditionalFormatting>
  <conditionalFormatting sqref="G105:G106">
    <cfRule type="cellIs" dxfId="11" priority="3" operator="lessThan">
      <formula>5</formula>
    </cfRule>
    <cfRule type="cellIs" dxfId="10" priority="4" operator="greaterThan">
      <formula>4</formula>
    </cfRule>
  </conditionalFormatting>
  <conditionalFormatting sqref="G106">
    <cfRule type="cellIs" dxfId="9" priority="1" operator="lessThan">
      <formula>6</formula>
    </cfRule>
    <cfRule type="cellIs" dxfId="8" priority="2" operator="greaterThan">
      <formula>5</formula>
    </cfRule>
  </conditionalFormatting>
  <conditionalFormatting sqref="G107">
    <cfRule type="cellIs" dxfId="7" priority="15" operator="lessThan">
      <formula>3</formula>
    </cfRule>
    <cfRule type="cellIs" dxfId="6" priority="16" operator="greaterThan">
      <formula>2</formula>
    </cfRule>
  </conditionalFormatting>
  <conditionalFormatting sqref="G108">
    <cfRule type="cellIs" dxfId="5" priority="13" operator="lessThan">
      <formula>2</formula>
    </cfRule>
    <cfRule type="cellIs" dxfId="4" priority="14" operator="greaterThan">
      <formula>1</formula>
    </cfRule>
  </conditionalFormatting>
  <conditionalFormatting sqref="G109:G110">
    <cfRule type="cellIs" dxfId="3" priority="11" operator="lessThan">
      <formula>1</formula>
    </cfRule>
    <cfRule type="cellIs" dxfId="2" priority="12" operator="greaterThan">
      <formula>0</formula>
    </cfRule>
  </conditionalFormatting>
  <conditionalFormatting sqref="G116">
    <cfRule type="cellIs" dxfId="1" priority="9" operator="lessThan">
      <formula>30</formula>
    </cfRule>
    <cfRule type="cellIs" dxfId="0" priority="10" operator="greaterThan">
      <formula>29</formula>
    </cfRule>
  </conditionalFormatting>
  <hyperlinks>
    <hyperlink ref="B38" r:id="rId1" display="https://www.fedlex.admin.ch/eli/cc/2013/765/de" xr:uid="{0E3B3645-DD17-4350-8CEB-0D1F50882926}"/>
    <hyperlink ref="B65" r:id="rId2" display="https://www.swissfruit.ch/wp-content/uploads/2023/03/2023-03-21_Formular-Bestaetigung-Ausleihe-NHF_de.pdf" xr:uid="{03F5AC57-76F5-4228-8185-2C1E4628570D}"/>
    <hyperlink ref="G40:G42" r:id="rId3" display="https://www.fedlex.admin.ch/eli/cc/2013/765/de" xr:uid="{E0962DB2-6509-42BF-81C3-934A12A1DE1B}"/>
    <hyperlink ref="H17" r:id="rId4" display="https://www.blv.admin.ch/blv/de/home/zulassung-pflanzenschutzmittel/zugelassene-pflanzenschutzmittel/notfallzulassungen.html" xr:uid="{4A59B41C-28AE-47BA-8DEA-77A4754628D7}"/>
    <hyperlink ref="G15:G16" r:id="rId5" display="https://www.agroscope.admin.ch/agroscope/de/home/themen/pflanzenbau/obstbau/pflanzenschutz-obstbau/pflanzenschutzempfehlungen-und-pflanzenschutzmittel.html" xr:uid="{20884A75-BA1C-4FD7-AD09-F035CD0EF1C8}"/>
    <hyperlink ref="G13:G14" r:id="rId6" display="https://www.fibl.org/de/shop/1032-hilfsstoffliste" xr:uid="{F1F19E22-0D24-4346-8765-B8F257BA06E3}"/>
    <hyperlink ref="G17" r:id="rId7" display="https://www.blw.admin.ch/de/aktionsplan-pflanzenschutzmittel" xr:uid="{67C8F92C-98E9-44F2-8122-33F68552FE3F}"/>
    <hyperlink ref="B93" r:id="rId8" display="https://www.agrimpuls.ch/de/service/downloaden-und-bestellen/arbeitsvertrag-lohnabrechnung" xr:uid="{0AE4EFD9-9AD2-43CC-B903-DDB05E2366B3}"/>
    <hyperlink ref="E98" r:id="rId9" display="https://www.fedlex.admin.ch/eli/cc/2013/765/de" xr:uid="{D84ED7EF-D29C-465F-B47E-2ED898FCB26B}"/>
    <hyperlink ref="D93" r:id="rId10" display="https://www.agrimpuls.ch/de/service/downloaden-und-bestellen/arbeitsvertrag-lohnabrechnung" xr:uid="{C032352B-3830-4D6F-A73C-54A730506C0C}"/>
    <hyperlink ref="E24" r:id="rId11" display="https://www.fibl.org/fileadmin/documents/shop/1032-hilfsstoffliste.pdf" xr:uid="{32E1AC3F-1DCC-4DED-96EE-DDCAAF3ECC3A}"/>
    <hyperlink ref="D226" r:id="rId12" display="agri-ecodrive: Eco-Drive in Landwirtschaft" xr:uid="{BD393F3C-33A0-4530-BEB5-982A1551D054}"/>
    <hyperlink ref="C224" r:id="rId1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BB036-AA0F-4F1B-8F9D-1F67C5C3776A}"/>
    <hyperlink ref="C225" r:id="rId1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D925D92-406E-465D-9510-17A243ECB04C}"/>
    <hyperlink ref="C226" r:id="rId1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B2AC90A-D5ED-47A8-8B4F-B7911960F135}"/>
    <hyperlink ref="D225" r:id="rId16" display="agri-ecodrive: Eco-Drive in Landwirtschaft" xr:uid="{2CADCF0C-C000-441D-AC89-AE880394176B}"/>
    <hyperlink ref="C223" r:id="rId1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6B1D70C-BF66-482F-AACA-79955E0B17B3}"/>
    <hyperlink ref="E86" r:id="rId18" display="https://www.vogelwarte.ch/de/voegel/ratgeber/nisthilfen/" xr:uid="{D3AF7508-9D4B-42F9-B247-2EF994AD4C31}"/>
    <hyperlink ref="E65" r:id="rId19" display="https://www.fedlex.admin.ch/eli/cc/2013/765/de" xr:uid="{1D10C785-2896-463C-954D-07816925482F}"/>
    <hyperlink ref="E38" r:id="rId20" display="https://www.fedlex.admin.ch/eli/cc/2013/765/de" xr:uid="{39C8E577-5F3D-490C-A56D-3D8E64CB1D8B}"/>
    <hyperlink ref="E56" r:id="rId21" display="https://www.vogelwarte.ch/de/voegel/ratgeber/nisthilfen/" xr:uid="{5C0D79A4-686E-4CB7-B400-FE2F079E7378}"/>
    <hyperlink ref="D86" r:id="rId22" display="https://www.swissfruit.ch/wp-content/uploads/2023/03/2023-03-21_Formular-Bestaetigung-Ausleihe-NHF_de.pdf" xr:uid="{32668D2A-D360-49D2-A995-0A0DC0E642C4}"/>
    <hyperlink ref="D91" r:id="rId23" display="https://www.agrimpuls.ch/de/service/downloaden-und-bestellen/arbeitsvertrag-lohnabrechnung" xr:uid="{3592BCE7-3900-4AB4-9A09-EBA10EAC9C8E}"/>
    <hyperlink ref="D90" r:id="rId24" display="https://www.swissfruit.ch/wp-content/uploads/2023/03/2023-03-21_Formular-Bestaetigung-Ausleihe-NHF_de.pdf" xr:uid="{C655DB6E-31F6-414C-8E41-1C06C1D8EC0A}"/>
    <hyperlink ref="C38" r:id="rId25" display="https://www.fedlex.admin.ch/eli/cc/2013/765/de" xr:uid="{A949607E-3806-4B2E-99D6-CD7DF0EE514D}"/>
    <hyperlink ref="C56" r:id="rId26" display="https://www.vogelwarte.ch/de/voegel/ratgeber/nisthilfen/" xr:uid="{6D5E0A6C-17B3-4702-8088-0F3BDE6147AB}"/>
    <hyperlink ref="B86" r:id="rId27" display="https://www.swissfruit.ch/wp-content/uploads/2023/03/2023-03-21_Formular-Bestaetigung-Ausleihe-NHF_de.pdf" xr:uid="{7D448A9E-7AE9-4BFB-A0D5-161C5BAB9022}"/>
    <hyperlink ref="B91" r:id="rId28" display="https://www.swissfruit.ch/wp-content/uploads/2023/03/2023-03-21_Formular-Bestaetigung-Ausleihe-NHF_de.pdf" xr:uid="{F34A2CFE-E4DF-46C4-8D6B-13B058A8AD97}"/>
    <hyperlink ref="B90" r:id="rId29" display="https://www.swissfruit.ch/wp-content/uploads/2023/03/2023-03-21_Formular-Bestaetigung-Ausleihe-NHF_de.pdf" xr:uid="{261BC5DC-4D69-4B3E-AB66-55E04D17AF2A}"/>
    <hyperlink ref="D56" r:id="rId30" display="https://www.swissfruit.ch/wp-content/uploads/2023/03/2023-03-21_Formular-Bestaetigung-Ausleihe-NHF_de.pdf" xr:uid="{2DC5EEA3-DF2A-429C-A743-90574F90A753}"/>
    <hyperlink ref="G19" r:id="rId31" display="https://sct.gutelandwirtschaftlichepraxis.ch/" xr:uid="{8BC6E780-34E9-4518-BEA5-A939F98DA80C}"/>
    <hyperlink ref="G44" r:id="rId32" display="https://www.ag.ch/media/kanton-aargau/dfr/dokumente/landwirtschaft/programm-labiola/programm-labiola-bis-230331/merkblaetter-labiola/10-labiola-mb-nisthilfen-wildbienen-okt16.pdf" xr:uid="{DFD5D793-A47C-4B43-8362-230EA6CE8B92}"/>
    <hyperlink ref="G20:G21" r:id="rId33" display="https://www.agroscope.admin.ch/agroscope/de/home/themen/pflanzenbau/obstbau/pflanzenschutz-obstbau/pflanzenschutzempfehlungen-und-pflanzenschutzmittel.html" xr:uid="{56E30D5B-21DF-469B-A2DD-F7BE0654F545}"/>
    <hyperlink ref="H20" r:id="rId34" display="https://www.fibl.org/de/shop/1032-hilfsstoffliste" xr:uid="{C606FD3A-4BD1-4C1D-8185-6D398FE6C2F9}"/>
    <hyperlink ref="H21" r:id="rId35" display="https://www.fibl.org/de/shop/1032-hilfsstoffliste" xr:uid="{7B50DE69-E12D-4090-B23E-7DBB109A4D32}"/>
    <hyperlink ref="G27" r:id="rId36" display="https://spatenprobe.ch/" xr:uid="{09B74AC2-D61E-42AF-B765-14EE93F25017}"/>
    <hyperlink ref="G95" r:id="rId37" display="https://www.agrimpuls.ch/de/service/downloaden-und-bestellen/arbeitsvertrag/" xr:uid="{4C0B961E-5094-4C63-8BFB-69B18CFFAECC}"/>
  </hyperlinks>
  <pageMargins left="0.70866141732283472" right="0.70866141732283472" top="0.82677165354330717" bottom="0.39370078740157483" header="0.31496062992125984" footer="0.31496062992125984"/>
  <pageSetup paperSize="9" scale="50" fitToWidth="0" fitToHeight="0" orientation="landscape" r:id="rId38"/>
  <headerFooter scaleWithDoc="0" alignWithMargins="0">
    <oddHeader>&amp;L&amp;G&amp;R&amp;G</oddHeader>
    <oddFooter>&amp;L&amp;"Calibri,Standard"Version 27.10.2025&amp;C&amp;"Calibri,Standard"Nachhaltigkeit Früchte (NHF) – Hochstamm Tafelzwetschgen 2026&amp;R&amp;"Calibri,Standard"&amp;P/&amp;N</oddFooter>
  </headerFooter>
  <rowBreaks count="2" manualBreakCount="2">
    <brk id="79" max="8" man="1"/>
    <brk id="100" max="8" man="1"/>
  </rowBreaks>
  <drawing r:id="rId39"/>
  <legacyDrawingHF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2025-12-04T12:48:28Z</cp:lastPrinted>
  <dcterms:created xsi:type="dcterms:W3CDTF">2010-12-05T13:56:13Z</dcterms:created>
  <dcterms:modified xsi:type="dcterms:W3CDTF">2026-01-07T10:40:43Z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